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ULES&amp;REGS\Dec of Emerg 2024\"/>
    </mc:Choice>
  </mc:AlternateContent>
  <bookViews>
    <workbookView xWindow="0" yWindow="450" windowWidth="14400" windowHeight="15750"/>
  </bookViews>
  <sheets>
    <sheet name="CREW-SUPPLY-OSV-UTILITY" sheetId="1" r:id="rId1"/>
    <sheet name="MOTOR VESSELS" sheetId="2" r:id="rId2"/>
    <sheet name="BARG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3" l="1"/>
  <c r="D3" i="3" s="1"/>
  <c r="D43" i="3" s="1"/>
  <c r="D73" i="3" s="1"/>
  <c r="D110" i="3" s="1"/>
  <c r="D145" i="3" s="1"/>
  <c r="D173" i="3" s="1"/>
  <c r="M6" i="2"/>
  <c r="M7" i="2"/>
  <c r="M8" i="2"/>
  <c r="M9" i="2"/>
  <c r="M10" i="2"/>
  <c r="M11" i="2"/>
  <c r="M12" i="2"/>
  <c r="M13" i="2"/>
  <c r="M14" i="2"/>
  <c r="M15" i="2"/>
  <c r="M16" i="2"/>
  <c r="M17" i="2"/>
  <c r="G3" i="2" s="1"/>
  <c r="G39" i="2" s="1"/>
  <c r="G54" i="2" s="1"/>
  <c r="M5" i="2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P17" i="3" s="1"/>
  <c r="G3" i="3" s="1"/>
  <c r="G43" i="3" s="1"/>
  <c r="G73" i="3" s="1"/>
  <c r="G110" i="3" s="1"/>
  <c r="G145" i="3" s="1"/>
  <c r="G173" i="3" s="1"/>
  <c r="O21" i="3"/>
  <c r="O22" i="3"/>
  <c r="O23" i="3"/>
  <c r="O24" i="3"/>
  <c r="O25" i="3"/>
  <c r="O5" i="3"/>
  <c r="Q9" i="3"/>
  <c r="I3" i="3"/>
  <c r="I6" i="3" s="1"/>
  <c r="Q17" i="3"/>
  <c r="Q13" i="3" l="1"/>
  <c r="Q21" i="3"/>
  <c r="D3" i="1"/>
  <c r="D22" i="1" s="1"/>
  <c r="I3" i="1"/>
  <c r="I8" i="1" s="1"/>
  <c r="G3" i="1"/>
  <c r="G20" i="1" s="1"/>
  <c r="G28" i="1"/>
  <c r="G27" i="1"/>
  <c r="G29" i="1"/>
  <c r="I28" i="1"/>
  <c r="G70" i="2"/>
  <c r="G71" i="2"/>
  <c r="G72" i="2"/>
  <c r="G73" i="2"/>
  <c r="G77" i="2"/>
  <c r="G83" i="2" s="1"/>
  <c r="G69" i="2"/>
  <c r="G65" i="2"/>
  <c r="G64" i="2"/>
  <c r="G66" i="2"/>
  <c r="G67" i="2"/>
  <c r="G68" i="2"/>
  <c r="N13" i="2"/>
  <c r="F3" i="2" s="1"/>
  <c r="F39" i="2" s="1"/>
  <c r="O9" i="2"/>
  <c r="N9" i="2"/>
  <c r="E3" i="2" s="1"/>
  <c r="E39" i="2" s="1"/>
  <c r="N5" i="2"/>
  <c r="D3" i="2" s="1"/>
  <c r="D39" i="2" s="1"/>
  <c r="D68" i="2" s="1"/>
  <c r="G102" i="2"/>
  <c r="G136" i="2" s="1"/>
  <c r="O13" i="2"/>
  <c r="I26" i="1"/>
  <c r="G26" i="1"/>
  <c r="I23" i="1"/>
  <c r="G15" i="1"/>
  <c r="G6" i="1"/>
  <c r="G16" i="1"/>
  <c r="G18" i="1"/>
  <c r="G10" i="1"/>
  <c r="G11" i="1"/>
  <c r="G17" i="1"/>
  <c r="I22" i="1"/>
  <c r="I21" i="1"/>
  <c r="G21" i="1"/>
  <c r="I6" i="1"/>
  <c r="I16" i="1"/>
  <c r="G19" i="1"/>
  <c r="G8" i="1"/>
  <c r="I10" i="1"/>
  <c r="I15" i="1"/>
  <c r="I18" i="1"/>
  <c r="G23" i="1"/>
  <c r="I9" i="1"/>
  <c r="I14" i="1"/>
  <c r="I7" i="1"/>
  <c r="G22" i="1"/>
  <c r="I20" i="1"/>
  <c r="G9" i="1"/>
  <c r="I11" i="1"/>
  <c r="G14" i="1"/>
  <c r="I17" i="1"/>
  <c r="I19" i="1"/>
  <c r="G7" i="1"/>
  <c r="G95" i="2"/>
  <c r="G85" i="2"/>
  <c r="G94" i="2"/>
  <c r="G84" i="2"/>
  <c r="G89" i="2"/>
  <c r="G90" i="2"/>
  <c r="G98" i="2"/>
  <c r="G92" i="2"/>
  <c r="G82" i="2"/>
  <c r="G93" i="2"/>
  <c r="O5" i="2"/>
  <c r="P21" i="3"/>
  <c r="H3" i="3" s="1"/>
  <c r="P13" i="3"/>
  <c r="F3" i="3" s="1"/>
  <c r="I43" i="3"/>
  <c r="I73" i="3" s="1"/>
  <c r="P9" i="3"/>
  <c r="E3" i="3" s="1"/>
  <c r="Q5" i="3"/>
  <c r="I29" i="1" l="1"/>
  <c r="I27" i="1"/>
  <c r="D26" i="1"/>
  <c r="D23" i="1"/>
  <c r="D8" i="1"/>
  <c r="D29" i="1"/>
  <c r="D21" i="1"/>
  <c r="D20" i="1"/>
  <c r="D17" i="1"/>
  <c r="D18" i="1"/>
  <c r="D16" i="1"/>
  <c r="D14" i="1"/>
  <c r="D10" i="1"/>
  <c r="D9" i="1"/>
  <c r="D11" i="1"/>
  <c r="D19" i="1"/>
  <c r="D28" i="1"/>
  <c r="D15" i="1"/>
  <c r="D6" i="1"/>
  <c r="D7" i="1"/>
  <c r="D27" i="1"/>
  <c r="E43" i="3"/>
  <c r="E73" i="3" s="1"/>
  <c r="E110" i="3" s="1"/>
  <c r="E145" i="3" s="1"/>
  <c r="E173" i="3" s="1"/>
  <c r="E3" i="1"/>
  <c r="H43" i="3"/>
  <c r="H73" i="3" s="1"/>
  <c r="H110" i="3" s="1"/>
  <c r="H145" i="3" s="1"/>
  <c r="H173" i="3" s="1"/>
  <c r="H3" i="1"/>
  <c r="F43" i="3"/>
  <c r="F73" i="3" s="1"/>
  <c r="F110" i="3" s="1"/>
  <c r="F145" i="3" s="1"/>
  <c r="F173" i="3" s="1"/>
  <c r="F3" i="1"/>
  <c r="G81" i="2"/>
  <c r="F77" i="2"/>
  <c r="F69" i="2"/>
  <c r="F54" i="2"/>
  <c r="F64" i="2"/>
  <c r="F73" i="2"/>
  <c r="F71" i="2"/>
  <c r="F70" i="2"/>
  <c r="F68" i="2"/>
  <c r="F65" i="2"/>
  <c r="E66" i="2"/>
  <c r="E67" i="2"/>
  <c r="E73" i="2"/>
  <c r="E65" i="2"/>
  <c r="E72" i="2"/>
  <c r="E54" i="2"/>
  <c r="E71" i="2"/>
  <c r="E64" i="2"/>
  <c r="E70" i="2"/>
  <c r="E77" i="2"/>
  <c r="E69" i="2"/>
  <c r="E68" i="2"/>
  <c r="F72" i="2"/>
  <c r="F67" i="2"/>
  <c r="F66" i="2"/>
  <c r="G96" i="2"/>
  <c r="D72" i="2"/>
  <c r="G80" i="2"/>
  <c r="G97" i="2"/>
  <c r="D71" i="2"/>
  <c r="D64" i="2"/>
  <c r="G91" i="2"/>
  <c r="D73" i="2"/>
  <c r="D70" i="2"/>
  <c r="D65" i="2"/>
  <c r="D67" i="2"/>
  <c r="D66" i="2"/>
  <c r="D69" i="2"/>
  <c r="D54" i="2"/>
  <c r="D77" i="2"/>
  <c r="I104" i="3"/>
  <c r="I110" i="3"/>
  <c r="I145" i="3" s="1"/>
  <c r="I173" i="3" s="1"/>
  <c r="I102" i="3"/>
  <c r="G103" i="3"/>
  <c r="F14" i="1" l="1"/>
  <c r="F27" i="1"/>
  <c r="F15" i="1"/>
  <c r="F29" i="1"/>
  <c r="F11" i="1"/>
  <c r="F16" i="1"/>
  <c r="F6" i="1"/>
  <c r="F9" i="1"/>
  <c r="F26" i="1"/>
  <c r="F7" i="1"/>
  <c r="F18" i="1"/>
  <c r="F21" i="1"/>
  <c r="F8" i="1"/>
  <c r="F20" i="1"/>
  <c r="F17" i="1"/>
  <c r="F28" i="1"/>
  <c r="F19" i="1"/>
  <c r="F10" i="1"/>
  <c r="F23" i="1"/>
  <c r="F22" i="1"/>
  <c r="H19" i="1"/>
  <c r="H8" i="1"/>
  <c r="H10" i="1"/>
  <c r="H26" i="1"/>
  <c r="H9" i="1"/>
  <c r="H20" i="1"/>
  <c r="H28" i="1"/>
  <c r="H16" i="1"/>
  <c r="H14" i="1"/>
  <c r="H11" i="1"/>
  <c r="H7" i="1"/>
  <c r="H22" i="1"/>
  <c r="H27" i="1"/>
  <c r="H15" i="1"/>
  <c r="H18" i="1"/>
  <c r="H6" i="1"/>
  <c r="H17" i="1"/>
  <c r="H23" i="1"/>
  <c r="H29" i="1"/>
  <c r="H21" i="1"/>
  <c r="E22" i="1"/>
  <c r="E28" i="1"/>
  <c r="E20" i="1"/>
  <c r="E29" i="1"/>
  <c r="E19" i="1"/>
  <c r="E16" i="1"/>
  <c r="E11" i="1"/>
  <c r="E10" i="1"/>
  <c r="E23" i="1"/>
  <c r="E17" i="1"/>
  <c r="E6" i="1"/>
  <c r="E26" i="1"/>
  <c r="E18" i="1"/>
  <c r="E27" i="1"/>
  <c r="E8" i="1"/>
  <c r="E15" i="1"/>
  <c r="E14" i="1"/>
  <c r="E21" i="1"/>
  <c r="E9" i="1"/>
  <c r="E7" i="1"/>
  <c r="F89" i="2"/>
  <c r="F98" i="2"/>
  <c r="F82" i="2"/>
  <c r="F92" i="2"/>
  <c r="F93" i="2"/>
  <c r="F102" i="2"/>
  <c r="F136" i="2" s="1"/>
  <c r="F91" i="2"/>
  <c r="F94" i="2"/>
  <c r="F95" i="2"/>
  <c r="F84" i="2"/>
  <c r="F97" i="2"/>
  <c r="F80" i="2"/>
  <c r="F85" i="2"/>
  <c r="F96" i="2"/>
  <c r="F81" i="2"/>
  <c r="F83" i="2"/>
  <c r="F90" i="2"/>
  <c r="E102" i="2"/>
  <c r="E136" i="2" s="1"/>
  <c r="E91" i="2"/>
  <c r="E89" i="2"/>
  <c r="E94" i="2"/>
  <c r="E93" i="2"/>
  <c r="E81" i="2"/>
  <c r="E97" i="2"/>
  <c r="E84" i="2"/>
  <c r="E85" i="2"/>
  <c r="E92" i="2"/>
  <c r="E82" i="2"/>
  <c r="E95" i="2"/>
  <c r="E98" i="2"/>
  <c r="E90" i="2"/>
  <c r="E96" i="2"/>
  <c r="E83" i="2"/>
  <c r="E80" i="2"/>
  <c r="D83" i="2"/>
  <c r="D98" i="2"/>
  <c r="D96" i="2"/>
  <c r="D102" i="2"/>
  <c r="D136" i="2" s="1"/>
  <c r="D150" i="2" s="1"/>
  <c r="D95" i="2"/>
  <c r="D92" i="2"/>
  <c r="D97" i="2"/>
  <c r="D89" i="2"/>
  <c r="D80" i="2"/>
  <c r="D84" i="2"/>
  <c r="D94" i="2"/>
  <c r="D85" i="2"/>
  <c r="D91" i="2"/>
  <c r="D90" i="2"/>
  <c r="D82" i="2"/>
  <c r="D81" i="2"/>
  <c r="D93" i="2"/>
  <c r="I141" i="3"/>
  <c r="I140" i="3"/>
  <c r="I139" i="3"/>
  <c r="I138" i="3"/>
  <c r="I137" i="3"/>
  <c r="I136" i="3"/>
  <c r="I135" i="3"/>
  <c r="I134" i="3"/>
  <c r="I133" i="3"/>
  <c r="I132" i="3"/>
  <c r="I131" i="3"/>
  <c r="H141" i="3"/>
  <c r="H140" i="3"/>
  <c r="H139" i="3"/>
  <c r="H138" i="3"/>
  <c r="H137" i="3"/>
  <c r="H136" i="3"/>
  <c r="H135" i="3"/>
  <c r="H134" i="3"/>
  <c r="H133" i="3"/>
  <c r="H132" i="3"/>
  <c r="H131" i="3"/>
  <c r="G131" i="3"/>
  <c r="G141" i="3"/>
  <c r="G140" i="3"/>
  <c r="G139" i="3"/>
  <c r="G138" i="3"/>
  <c r="G137" i="3"/>
  <c r="G136" i="3"/>
  <c r="G135" i="3"/>
  <c r="G134" i="3"/>
  <c r="G133" i="3"/>
  <c r="G132" i="3"/>
  <c r="F141" i="3"/>
  <c r="F140" i="3"/>
  <c r="F139" i="3"/>
  <c r="F138" i="3"/>
  <c r="F137" i="3"/>
  <c r="F136" i="3"/>
  <c r="F135" i="3"/>
  <c r="F134" i="3"/>
  <c r="F133" i="3"/>
  <c r="F132" i="3"/>
  <c r="F131" i="3"/>
  <c r="E131" i="3"/>
  <c r="E141" i="3"/>
  <c r="E140" i="3"/>
  <c r="E139" i="3"/>
  <c r="E138" i="3"/>
  <c r="E137" i="3"/>
  <c r="E136" i="3"/>
  <c r="E135" i="3"/>
  <c r="E134" i="3"/>
  <c r="E133" i="3"/>
  <c r="E132" i="3"/>
  <c r="D131" i="3" l="1"/>
  <c r="D132" i="3"/>
  <c r="D133" i="3"/>
  <c r="D134" i="3"/>
  <c r="D135" i="3"/>
  <c r="D137" i="3"/>
  <c r="D136" i="3"/>
  <c r="D138" i="3"/>
  <c r="D139" i="3"/>
  <c r="D140" i="3"/>
  <c r="D141" i="3"/>
  <c r="I117" i="3"/>
  <c r="I118" i="3"/>
  <c r="I119" i="3"/>
  <c r="I120" i="3"/>
  <c r="I121" i="3"/>
  <c r="I122" i="3"/>
  <c r="I123" i="3"/>
  <c r="I124" i="3"/>
  <c r="I125" i="3"/>
  <c r="I126" i="3"/>
  <c r="I127" i="3"/>
  <c r="H117" i="3"/>
  <c r="H118" i="3"/>
  <c r="H119" i="3"/>
  <c r="H120" i="3"/>
  <c r="H121" i="3"/>
  <c r="H122" i="3"/>
  <c r="H123" i="3"/>
  <c r="H124" i="3"/>
  <c r="H125" i="3"/>
  <c r="H126" i="3"/>
  <c r="H127" i="3"/>
  <c r="G117" i="3"/>
  <c r="G118" i="3"/>
  <c r="G119" i="3"/>
  <c r="G120" i="3"/>
  <c r="G121" i="3"/>
  <c r="G122" i="3"/>
  <c r="G123" i="3"/>
  <c r="G124" i="3"/>
  <c r="G125" i="3"/>
  <c r="G126" i="3"/>
  <c r="G127" i="3"/>
  <c r="F117" i="3"/>
  <c r="F118" i="3"/>
  <c r="F119" i="3"/>
  <c r="F120" i="3"/>
  <c r="F121" i="3"/>
  <c r="F122" i="3"/>
  <c r="F123" i="3"/>
  <c r="F124" i="3"/>
  <c r="F125" i="3"/>
  <c r="F126" i="3"/>
  <c r="F127" i="3"/>
  <c r="E117" i="3"/>
  <c r="E118" i="3"/>
  <c r="E119" i="3"/>
  <c r="E120" i="3"/>
  <c r="E121" i="3"/>
  <c r="E122" i="3"/>
  <c r="E123" i="3"/>
  <c r="E124" i="3"/>
  <c r="E125" i="3"/>
  <c r="E126" i="3"/>
  <c r="E127" i="3"/>
  <c r="D118" i="3"/>
  <c r="D119" i="3"/>
  <c r="D120" i="3"/>
  <c r="D121" i="3"/>
  <c r="D122" i="3"/>
  <c r="D123" i="3"/>
  <c r="D124" i="3"/>
  <c r="D125" i="3"/>
  <c r="D126" i="3"/>
  <c r="D127" i="3"/>
  <c r="D117" i="3"/>
  <c r="I84" i="3"/>
  <c r="I83" i="3"/>
  <c r="I82" i="3"/>
  <c r="I81" i="3"/>
  <c r="I80" i="3"/>
  <c r="I79" i="3"/>
  <c r="I78" i="3"/>
  <c r="I77" i="3"/>
  <c r="H76" i="3"/>
  <c r="H77" i="3"/>
  <c r="H78" i="3"/>
  <c r="H79" i="3"/>
  <c r="H80" i="3"/>
  <c r="H81" i="3"/>
  <c r="H82" i="3"/>
  <c r="H84" i="3"/>
  <c r="H83" i="3"/>
  <c r="G76" i="3"/>
  <c r="G77" i="3"/>
  <c r="G78" i="3"/>
  <c r="G79" i="3"/>
  <c r="G80" i="3"/>
  <c r="G81" i="3"/>
  <c r="G82" i="3"/>
  <c r="G83" i="3"/>
  <c r="G84" i="3"/>
  <c r="F77" i="3"/>
  <c r="F78" i="3"/>
  <c r="F79" i="3"/>
  <c r="F80" i="3"/>
  <c r="F81" i="3"/>
  <c r="F82" i="3"/>
  <c r="F83" i="3"/>
  <c r="F84" i="3"/>
  <c r="E77" i="3"/>
  <c r="E78" i="3"/>
  <c r="E79" i="3"/>
  <c r="E80" i="3"/>
  <c r="E81" i="3"/>
  <c r="E82" i="3"/>
  <c r="E84" i="3"/>
  <c r="E83" i="3"/>
  <c r="I76" i="3"/>
  <c r="F76" i="3"/>
  <c r="E76" i="3"/>
  <c r="D76" i="3"/>
  <c r="D77" i="3"/>
  <c r="D78" i="3"/>
  <c r="D79" i="3"/>
  <c r="D80" i="3"/>
  <c r="D81" i="3"/>
  <c r="D82" i="3"/>
  <c r="D83" i="3"/>
  <c r="D84" i="3"/>
  <c r="I39" i="3"/>
  <c r="I38" i="3"/>
  <c r="I37" i="3"/>
  <c r="I36" i="3"/>
  <c r="I35" i="3"/>
  <c r="I34" i="3"/>
  <c r="I33" i="3"/>
  <c r="I32" i="3"/>
  <c r="I31" i="3"/>
  <c r="I30" i="3"/>
  <c r="H39" i="3"/>
  <c r="H38" i="3"/>
  <c r="H37" i="3"/>
  <c r="H36" i="3"/>
  <c r="H35" i="3"/>
  <c r="H34" i="3"/>
  <c r="H33" i="3"/>
  <c r="H32" i="3"/>
  <c r="H31" i="3"/>
  <c r="H30" i="3"/>
  <c r="G29" i="3"/>
  <c r="G30" i="3"/>
  <c r="G31" i="3"/>
  <c r="G32" i="3"/>
  <c r="G33" i="3"/>
  <c r="G34" i="3"/>
  <c r="G35" i="3"/>
  <c r="G36" i="3"/>
  <c r="G37" i="3"/>
  <c r="G38" i="3"/>
  <c r="G39" i="3"/>
  <c r="F39" i="3"/>
  <c r="F38" i="3"/>
  <c r="F37" i="3"/>
  <c r="F36" i="3"/>
  <c r="F35" i="3"/>
  <c r="F34" i="3"/>
  <c r="F33" i="3"/>
  <c r="F32" i="3"/>
  <c r="F31" i="3"/>
  <c r="F30" i="3"/>
  <c r="E30" i="3"/>
  <c r="E31" i="3"/>
  <c r="E32" i="3"/>
  <c r="E33" i="3"/>
  <c r="E34" i="3"/>
  <c r="E35" i="3"/>
  <c r="E36" i="3"/>
  <c r="E37" i="3"/>
  <c r="E38" i="3"/>
  <c r="E39" i="3"/>
  <c r="E29" i="3"/>
  <c r="I29" i="3"/>
  <c r="H29" i="3"/>
  <c r="F29" i="3"/>
  <c r="D31" i="3"/>
  <c r="D30" i="3"/>
  <c r="D32" i="3"/>
  <c r="D33" i="3"/>
  <c r="D34" i="3"/>
  <c r="D35" i="3"/>
  <c r="D36" i="3"/>
  <c r="D37" i="3"/>
  <c r="D38" i="3"/>
  <c r="D39" i="3"/>
  <c r="D29" i="3"/>
  <c r="I46" i="3" l="1"/>
  <c r="I47" i="3"/>
  <c r="I48" i="3"/>
  <c r="I49" i="3"/>
  <c r="I50" i="3"/>
  <c r="H46" i="3"/>
  <c r="H47" i="3"/>
  <c r="H48" i="3"/>
  <c r="H49" i="3"/>
  <c r="H50" i="3"/>
  <c r="G46" i="3"/>
  <c r="G47" i="3"/>
  <c r="G48" i="3"/>
  <c r="G49" i="3"/>
  <c r="G50" i="3"/>
  <c r="F46" i="3"/>
  <c r="F48" i="3"/>
  <c r="F49" i="3"/>
  <c r="F50" i="3"/>
  <c r="F47" i="3"/>
  <c r="E46" i="3"/>
  <c r="E50" i="3"/>
  <c r="E49" i="3"/>
  <c r="E48" i="3"/>
  <c r="E47" i="3"/>
  <c r="D47" i="3"/>
  <c r="D50" i="3"/>
  <c r="D49" i="3"/>
  <c r="D48" i="3"/>
  <c r="D46" i="3"/>
  <c r="I57" i="3"/>
  <c r="I56" i="3"/>
  <c r="I55" i="3"/>
  <c r="H57" i="3"/>
  <c r="H56" i="3"/>
  <c r="H55" i="3"/>
  <c r="G57" i="3"/>
  <c r="G56" i="3"/>
  <c r="G55" i="3"/>
  <c r="F57" i="3"/>
  <c r="F56" i="3"/>
  <c r="F55" i="3"/>
  <c r="E57" i="3"/>
  <c r="E56" i="3"/>
  <c r="E55" i="3"/>
  <c r="D57" i="3"/>
  <c r="D56" i="3"/>
  <c r="D55" i="3"/>
  <c r="I54" i="3"/>
  <c r="H54" i="3"/>
  <c r="G54" i="3"/>
  <c r="F54" i="3"/>
  <c r="E54" i="3"/>
  <c r="D54" i="3"/>
  <c r="I106" i="3"/>
  <c r="I105" i="3"/>
  <c r="I103" i="3"/>
  <c r="H106" i="3"/>
  <c r="H105" i="3"/>
  <c r="H104" i="3"/>
  <c r="H103" i="3"/>
  <c r="G106" i="3"/>
  <c r="G105" i="3"/>
  <c r="G104" i="3"/>
  <c r="F106" i="3"/>
  <c r="F105" i="3"/>
  <c r="F104" i="3"/>
  <c r="F103" i="3"/>
  <c r="E106" i="3"/>
  <c r="E105" i="3"/>
  <c r="E104" i="3"/>
  <c r="E103" i="3"/>
  <c r="H102" i="3"/>
  <c r="G102" i="3"/>
  <c r="F102" i="3"/>
  <c r="E102" i="3"/>
  <c r="D106" i="3"/>
  <c r="D105" i="3"/>
  <c r="D104" i="3"/>
  <c r="D103" i="3"/>
  <c r="D102" i="3"/>
  <c r="I92" i="3"/>
  <c r="I91" i="3"/>
  <c r="I90" i="3"/>
  <c r="I89" i="3"/>
  <c r="H92" i="3"/>
  <c r="H91" i="3"/>
  <c r="H90" i="3"/>
  <c r="H89" i="3"/>
  <c r="G88" i="3"/>
  <c r="G92" i="3"/>
  <c r="G91" i="3"/>
  <c r="G90" i="3"/>
  <c r="G89" i="3"/>
  <c r="F92" i="3"/>
  <c r="F91" i="3"/>
  <c r="F90" i="3"/>
  <c r="F89" i="3"/>
  <c r="F88" i="3"/>
  <c r="E92" i="3"/>
  <c r="E91" i="3"/>
  <c r="E90" i="3"/>
  <c r="E89" i="3"/>
  <c r="I88" i="3"/>
  <c r="H88" i="3"/>
  <c r="E88" i="3"/>
  <c r="D92" i="3"/>
  <c r="D91" i="3"/>
  <c r="D90" i="3"/>
  <c r="D89" i="3"/>
  <c r="D88" i="3"/>
  <c r="D184" i="3"/>
  <c r="E184" i="3"/>
  <c r="F184" i="3"/>
  <c r="G184" i="3"/>
  <c r="H184" i="3"/>
  <c r="I184" i="3"/>
  <c r="I182" i="3"/>
  <c r="I183" i="3"/>
  <c r="I185" i="3"/>
  <c r="I186" i="3"/>
  <c r="I187" i="3"/>
  <c r="I188" i="3"/>
  <c r="I189" i="3"/>
  <c r="I190" i="3"/>
  <c r="I191" i="3"/>
  <c r="I192" i="3"/>
  <c r="I193" i="3"/>
  <c r="H183" i="3"/>
  <c r="H185" i="3"/>
  <c r="H186" i="3"/>
  <c r="H187" i="3"/>
  <c r="H188" i="3"/>
  <c r="H189" i="3"/>
  <c r="H190" i="3"/>
  <c r="H191" i="3"/>
  <c r="H192" i="3"/>
  <c r="H193" i="3"/>
  <c r="H182" i="3"/>
  <c r="G182" i="3"/>
  <c r="G183" i="3"/>
  <c r="G185" i="3"/>
  <c r="G186" i="3"/>
  <c r="G187" i="3"/>
  <c r="G188" i="3"/>
  <c r="G189" i="3"/>
  <c r="G190" i="3"/>
  <c r="G191" i="3"/>
  <c r="G192" i="3"/>
  <c r="G193" i="3"/>
  <c r="F182" i="3"/>
  <c r="F183" i="3"/>
  <c r="F185" i="3"/>
  <c r="F186" i="3"/>
  <c r="F187" i="3"/>
  <c r="F188" i="3"/>
  <c r="F189" i="3"/>
  <c r="F190" i="3"/>
  <c r="F191" i="3"/>
  <c r="F192" i="3"/>
  <c r="F193" i="3"/>
  <c r="E183" i="3"/>
  <c r="E185" i="3"/>
  <c r="E186" i="3"/>
  <c r="E187" i="3"/>
  <c r="E188" i="3"/>
  <c r="E189" i="3"/>
  <c r="E190" i="3"/>
  <c r="E191" i="3"/>
  <c r="E192" i="3"/>
  <c r="E193" i="3"/>
  <c r="E182" i="3"/>
  <c r="D193" i="3"/>
  <c r="D192" i="3"/>
  <c r="D191" i="3"/>
  <c r="D190" i="3"/>
  <c r="D189" i="3"/>
  <c r="D188" i="3"/>
  <c r="D187" i="3"/>
  <c r="D186" i="3"/>
  <c r="D185" i="3"/>
  <c r="D183" i="3"/>
  <c r="D182" i="3"/>
  <c r="I63" i="3"/>
  <c r="I62" i="3"/>
  <c r="I61" i="3"/>
  <c r="H63" i="3"/>
  <c r="H62" i="3"/>
  <c r="G63" i="3"/>
  <c r="G62" i="3"/>
  <c r="H61" i="3"/>
  <c r="G61" i="3"/>
  <c r="F61" i="3"/>
  <c r="E63" i="3"/>
  <c r="E62" i="3"/>
  <c r="F63" i="3"/>
  <c r="F62" i="3"/>
  <c r="E61" i="3"/>
  <c r="D63" i="3" l="1"/>
  <c r="D62" i="3"/>
  <c r="D61" i="3"/>
  <c r="I69" i="3" l="1"/>
  <c r="I68" i="3"/>
  <c r="H69" i="3"/>
  <c r="H68" i="3"/>
  <c r="G69" i="3"/>
  <c r="G68" i="3"/>
  <c r="F69" i="3"/>
  <c r="F68" i="3"/>
  <c r="E67" i="3"/>
  <c r="E69" i="3"/>
  <c r="E68" i="3"/>
  <c r="I67" i="3"/>
  <c r="H67" i="3"/>
  <c r="G67" i="3"/>
  <c r="F67" i="3"/>
  <c r="D69" i="3"/>
  <c r="D68" i="3"/>
  <c r="D67" i="3"/>
  <c r="I98" i="3" l="1"/>
  <c r="I97" i="3"/>
  <c r="H98" i="3"/>
  <c r="H97" i="3"/>
  <c r="G98" i="3"/>
  <c r="G97" i="3"/>
  <c r="F98" i="3"/>
  <c r="F97" i="3"/>
  <c r="E98" i="3"/>
  <c r="E97" i="3"/>
  <c r="I96" i="3"/>
  <c r="H96" i="3"/>
  <c r="G96" i="3"/>
  <c r="F96" i="3"/>
  <c r="E96" i="3"/>
  <c r="D98" i="3"/>
  <c r="D97" i="3"/>
  <c r="D96" i="3"/>
  <c r="I113" i="3"/>
  <c r="H113" i="3"/>
  <c r="G113" i="3"/>
  <c r="F113" i="3"/>
  <c r="E113" i="3"/>
  <c r="D113" i="3"/>
  <c r="I165" i="3" l="1"/>
  <c r="I164" i="3"/>
  <c r="I163" i="3"/>
  <c r="I162" i="3"/>
  <c r="H165" i="3"/>
  <c r="H164" i="3"/>
  <c r="H163" i="3"/>
  <c r="H162" i="3"/>
  <c r="G165" i="3"/>
  <c r="G164" i="3"/>
  <c r="G163" i="3"/>
  <c r="G162" i="3"/>
  <c r="F165" i="3"/>
  <c r="F164" i="3"/>
  <c r="F163" i="3"/>
  <c r="F162" i="3"/>
  <c r="I161" i="3"/>
  <c r="H161" i="3"/>
  <c r="G161" i="3"/>
  <c r="F161" i="3"/>
  <c r="E165" i="3"/>
  <c r="E164" i="3"/>
  <c r="E163" i="3"/>
  <c r="E162" i="3"/>
  <c r="E161" i="3"/>
  <c r="D161" i="3"/>
  <c r="D165" i="3"/>
  <c r="D164" i="3"/>
  <c r="D163" i="3"/>
  <c r="D162" i="3"/>
  <c r="I157" i="3"/>
  <c r="I156" i="3"/>
  <c r="I155" i="3"/>
  <c r="H157" i="3"/>
  <c r="H156" i="3"/>
  <c r="H155" i="3"/>
  <c r="G157" i="3"/>
  <c r="G156" i="3"/>
  <c r="G155" i="3"/>
  <c r="I154" i="3"/>
  <c r="H154" i="3"/>
  <c r="G154" i="3"/>
  <c r="F157" i="3"/>
  <c r="F156" i="3"/>
  <c r="F155" i="3"/>
  <c r="F154" i="3"/>
  <c r="E157" i="3"/>
  <c r="E156" i="3"/>
  <c r="E155" i="3"/>
  <c r="E154" i="3"/>
  <c r="D157" i="3"/>
  <c r="D156" i="3"/>
  <c r="D155" i="3"/>
  <c r="D154" i="3"/>
  <c r="I150" i="3"/>
  <c r="I149" i="3"/>
  <c r="I148" i="3"/>
  <c r="H150" i="3"/>
  <c r="H149" i="3"/>
  <c r="H148" i="3"/>
  <c r="G150" i="3"/>
  <c r="G149" i="3"/>
  <c r="G148" i="3"/>
  <c r="F150" i="3"/>
  <c r="F149" i="3"/>
  <c r="F148" i="3"/>
  <c r="E150" i="3"/>
  <c r="E149" i="3"/>
  <c r="E148" i="3"/>
  <c r="D150" i="3"/>
  <c r="D149" i="3"/>
  <c r="D148" i="3"/>
  <c r="I178" i="3"/>
  <c r="I177" i="3"/>
  <c r="I176" i="3"/>
  <c r="H178" i="3"/>
  <c r="H177" i="3"/>
  <c r="H176" i="3"/>
  <c r="G178" i="3"/>
  <c r="G177" i="3"/>
  <c r="G176" i="3"/>
  <c r="F178" i="3"/>
  <c r="F177" i="3"/>
  <c r="F176" i="3"/>
  <c r="E178" i="3"/>
  <c r="E177" i="3"/>
  <c r="E176" i="3"/>
  <c r="D178" i="3"/>
  <c r="D177" i="3"/>
  <c r="D176" i="3"/>
  <c r="I20" i="3"/>
  <c r="I21" i="3"/>
  <c r="I22" i="3"/>
  <c r="I23" i="3"/>
  <c r="I24" i="3"/>
  <c r="I25" i="3"/>
  <c r="H20" i="3"/>
  <c r="H21" i="3"/>
  <c r="H22" i="3"/>
  <c r="H23" i="3"/>
  <c r="H24" i="3"/>
  <c r="H25" i="3"/>
  <c r="G25" i="3"/>
  <c r="G24" i="3"/>
  <c r="G23" i="3"/>
  <c r="G22" i="3"/>
  <c r="G21" i="3"/>
  <c r="F20" i="3"/>
  <c r="F21" i="3"/>
  <c r="F22" i="3"/>
  <c r="F23" i="3"/>
  <c r="F24" i="3"/>
  <c r="F25" i="3"/>
  <c r="E25" i="3"/>
  <c r="E24" i="3"/>
  <c r="E23" i="3"/>
  <c r="E22" i="3"/>
  <c r="E21" i="3"/>
  <c r="D25" i="3"/>
  <c r="D24" i="3"/>
  <c r="D23" i="3"/>
  <c r="D22" i="3"/>
  <c r="D21" i="3"/>
  <c r="G20" i="3"/>
  <c r="E20" i="3"/>
  <c r="D20" i="3"/>
  <c r="I7" i="3"/>
  <c r="I8" i="3"/>
  <c r="I9" i="3"/>
  <c r="I10" i="3"/>
  <c r="I11" i="3"/>
  <c r="I12" i="3"/>
  <c r="I13" i="3"/>
  <c r="I14" i="3"/>
  <c r="I15" i="3"/>
  <c r="I16" i="3"/>
  <c r="H6" i="3"/>
  <c r="H7" i="3"/>
  <c r="H8" i="3"/>
  <c r="H9" i="3"/>
  <c r="H10" i="3"/>
  <c r="H11" i="3"/>
  <c r="H12" i="3"/>
  <c r="H13" i="3"/>
  <c r="H14" i="3"/>
  <c r="H15" i="3"/>
  <c r="H16" i="3"/>
  <c r="G6" i="3"/>
  <c r="G7" i="3"/>
  <c r="G8" i="3"/>
  <c r="G9" i="3"/>
  <c r="G10" i="3"/>
  <c r="G11" i="3"/>
  <c r="G12" i="3"/>
  <c r="G13" i="3"/>
  <c r="G14" i="3"/>
  <c r="G15" i="3"/>
  <c r="G16" i="3"/>
  <c r="F7" i="3"/>
  <c r="F8" i="3"/>
  <c r="F9" i="3"/>
  <c r="F10" i="3"/>
  <c r="F11" i="3"/>
  <c r="F12" i="3"/>
  <c r="F13" i="3"/>
  <c r="F14" i="3"/>
  <c r="F15" i="3"/>
  <c r="F16" i="3"/>
  <c r="F6" i="3"/>
  <c r="E16" i="3"/>
  <c r="E15" i="3"/>
  <c r="E14" i="3"/>
  <c r="E13" i="3"/>
  <c r="E12" i="3"/>
  <c r="E11" i="3"/>
  <c r="E10" i="3"/>
  <c r="E9" i="3"/>
  <c r="E8" i="3"/>
  <c r="E7" i="3"/>
  <c r="E6" i="3"/>
  <c r="D11" i="3"/>
  <c r="D12" i="3"/>
  <c r="D14" i="3"/>
  <c r="D13" i="3"/>
  <c r="D15" i="3"/>
  <c r="D16" i="3"/>
  <c r="D10" i="3"/>
  <c r="D9" i="3"/>
  <c r="D8" i="3"/>
  <c r="D7" i="3"/>
  <c r="D6" i="3"/>
  <c r="G150" i="2" l="1"/>
  <c r="G149" i="2"/>
  <c r="G148" i="2"/>
  <c r="G147" i="2"/>
  <c r="G146" i="2"/>
  <c r="G145" i="2"/>
  <c r="G144" i="2"/>
  <c r="G143" i="2"/>
  <c r="G142" i="2"/>
  <c r="G141" i="2"/>
  <c r="G140" i="2"/>
  <c r="F150" i="2"/>
  <c r="F149" i="2"/>
  <c r="F148" i="2"/>
  <c r="F147" i="2"/>
  <c r="F146" i="2"/>
  <c r="F145" i="2"/>
  <c r="F144" i="2"/>
  <c r="F143" i="2"/>
  <c r="F142" i="2"/>
  <c r="F141" i="2"/>
  <c r="F140" i="2"/>
  <c r="E150" i="2"/>
  <c r="E149" i="2"/>
  <c r="E148" i="2"/>
  <c r="E147" i="2"/>
  <c r="E146" i="2"/>
  <c r="E145" i="2"/>
  <c r="E144" i="2"/>
  <c r="E143" i="2"/>
  <c r="E142" i="2"/>
  <c r="E141" i="2"/>
  <c r="E140" i="2"/>
  <c r="D149" i="2"/>
  <c r="D148" i="2"/>
  <c r="D147" i="2"/>
  <c r="D146" i="2"/>
  <c r="D145" i="2"/>
  <c r="D144" i="2"/>
  <c r="D143" i="2"/>
  <c r="D142" i="2"/>
  <c r="D141" i="2"/>
  <c r="D140" i="2"/>
  <c r="G132" i="2"/>
  <c r="G131" i="2"/>
  <c r="G130" i="2"/>
  <c r="G129" i="2"/>
  <c r="G128" i="2"/>
  <c r="G127" i="2"/>
  <c r="G126" i="2"/>
  <c r="G125" i="2"/>
  <c r="G124" i="2"/>
  <c r="G123" i="2"/>
  <c r="G122" i="2"/>
  <c r="D125" i="2"/>
  <c r="F132" i="2"/>
  <c r="F131" i="2"/>
  <c r="F130" i="2"/>
  <c r="F129" i="2"/>
  <c r="F128" i="2"/>
  <c r="F127" i="2"/>
  <c r="F126" i="2"/>
  <c r="F125" i="2"/>
  <c r="F124" i="2"/>
  <c r="F123" i="2"/>
  <c r="F122" i="2"/>
  <c r="E132" i="2"/>
  <c r="E131" i="2"/>
  <c r="E130" i="2"/>
  <c r="E129" i="2"/>
  <c r="E128" i="2"/>
  <c r="E127" i="2"/>
  <c r="E126" i="2"/>
  <c r="E125" i="2"/>
  <c r="E124" i="2"/>
  <c r="E123" i="2"/>
  <c r="E122" i="2"/>
  <c r="D132" i="2"/>
  <c r="D131" i="2"/>
  <c r="D130" i="2"/>
  <c r="D129" i="2"/>
  <c r="D128" i="2"/>
  <c r="D127" i="2"/>
  <c r="D126" i="2"/>
  <c r="D124" i="2"/>
  <c r="D123" i="2"/>
  <c r="D122" i="2"/>
  <c r="G105" i="2"/>
  <c r="G106" i="2"/>
  <c r="G107" i="2"/>
  <c r="G108" i="2"/>
  <c r="G109" i="2"/>
  <c r="G110" i="2"/>
  <c r="G111" i="2"/>
  <c r="G112" i="2"/>
  <c r="F106" i="2"/>
  <c r="F107" i="2"/>
  <c r="F108" i="2"/>
  <c r="F110" i="2"/>
  <c r="F109" i="2"/>
  <c r="F111" i="2"/>
  <c r="F112" i="2"/>
  <c r="F105" i="2"/>
  <c r="E112" i="2"/>
  <c r="E111" i="2"/>
  <c r="E106" i="2"/>
  <c r="E107" i="2"/>
  <c r="E108" i="2"/>
  <c r="E109" i="2"/>
  <c r="E110" i="2"/>
  <c r="E105" i="2"/>
  <c r="D112" i="2"/>
  <c r="D111" i="2"/>
  <c r="D110" i="2"/>
  <c r="D109" i="2"/>
  <c r="D108" i="2"/>
  <c r="D107" i="2"/>
  <c r="D106" i="2"/>
  <c r="D105" i="2"/>
  <c r="G56" i="2"/>
  <c r="G57" i="2"/>
  <c r="G58" i="2"/>
  <c r="G59" i="2"/>
  <c r="G60" i="2"/>
  <c r="G55" i="2"/>
  <c r="F56" i="2"/>
  <c r="F57" i="2"/>
  <c r="F58" i="2"/>
  <c r="F59" i="2"/>
  <c r="F60" i="2"/>
  <c r="F55" i="2"/>
  <c r="E56" i="2"/>
  <c r="E57" i="2"/>
  <c r="E58" i="2"/>
  <c r="E59" i="2"/>
  <c r="E60" i="2"/>
  <c r="E55" i="2"/>
  <c r="D56" i="2"/>
  <c r="D57" i="2"/>
  <c r="D58" i="2"/>
  <c r="D59" i="2"/>
  <c r="D60" i="2"/>
  <c r="D55" i="2"/>
  <c r="G49" i="2"/>
  <c r="G43" i="2"/>
  <c r="G44" i="2"/>
  <c r="G45" i="2"/>
  <c r="G46" i="2"/>
  <c r="G47" i="2"/>
  <c r="G48" i="2"/>
  <c r="G50" i="2"/>
  <c r="F50" i="2"/>
  <c r="F49" i="2"/>
  <c r="F48" i="2"/>
  <c r="F47" i="2"/>
  <c r="F46" i="2"/>
  <c r="F45" i="2"/>
  <c r="F44" i="2"/>
  <c r="F43" i="2"/>
  <c r="E50" i="2"/>
  <c r="E49" i="2"/>
  <c r="E48" i="2"/>
  <c r="E47" i="2"/>
  <c r="E46" i="2"/>
  <c r="E45" i="2"/>
  <c r="E44" i="2"/>
  <c r="E43" i="2"/>
  <c r="D50" i="2"/>
  <c r="D49" i="2"/>
  <c r="D48" i="2"/>
  <c r="D47" i="2"/>
  <c r="D46" i="2"/>
  <c r="D45" i="2"/>
  <c r="D44" i="2"/>
  <c r="D43" i="2"/>
  <c r="G35" i="2"/>
  <c r="G34" i="2"/>
  <c r="G33" i="2"/>
  <c r="G32" i="2"/>
  <c r="G31" i="2"/>
  <c r="G30" i="2"/>
  <c r="G29" i="2"/>
  <c r="G28" i="2"/>
  <c r="F35" i="2"/>
  <c r="F33" i="2"/>
  <c r="F31" i="2"/>
  <c r="F28" i="2"/>
  <c r="F34" i="2"/>
  <c r="F32" i="2"/>
  <c r="F30" i="2"/>
  <c r="F29" i="2"/>
  <c r="E35" i="2" l="1"/>
  <c r="E34" i="2"/>
  <c r="E33" i="2"/>
  <c r="E31" i="2"/>
  <c r="E28" i="2"/>
  <c r="E32" i="2"/>
  <c r="E30" i="2"/>
  <c r="E29" i="2"/>
  <c r="D35" i="2"/>
  <c r="D34" i="2"/>
  <c r="D33" i="2"/>
  <c r="D32" i="2"/>
  <c r="D31" i="2"/>
  <c r="D30" i="2"/>
  <c r="D29" i="2"/>
  <c r="D28" i="2"/>
  <c r="G17" i="2"/>
  <c r="G24" i="2"/>
  <c r="G21" i="2"/>
  <c r="G23" i="2"/>
  <c r="G22" i="2"/>
  <c r="G20" i="2"/>
  <c r="G19" i="2"/>
  <c r="G18" i="2"/>
  <c r="F24" i="2"/>
  <c r="F21" i="2"/>
  <c r="F23" i="2"/>
  <c r="F22" i="2"/>
  <c r="F20" i="2"/>
  <c r="F19" i="2"/>
  <c r="F18" i="2"/>
  <c r="F17" i="2"/>
  <c r="E24" i="2"/>
  <c r="E22" i="2"/>
  <c r="E23" i="2"/>
  <c r="E21" i="2"/>
  <c r="E20" i="2"/>
  <c r="E19" i="2"/>
  <c r="E18" i="2"/>
  <c r="E17" i="2"/>
  <c r="D24" i="2"/>
  <c r="D23" i="2"/>
  <c r="D22" i="2"/>
  <c r="D21" i="2"/>
  <c r="D20" i="2"/>
  <c r="D19" i="2"/>
  <c r="D18" i="2"/>
  <c r="D17" i="2"/>
  <c r="G118" i="2"/>
  <c r="G117" i="2"/>
  <c r="G116" i="2"/>
  <c r="F118" i="2"/>
  <c r="F117" i="2"/>
  <c r="F116" i="2"/>
  <c r="E118" i="2"/>
  <c r="E117" i="2"/>
  <c r="E116" i="2"/>
  <c r="D118" i="2"/>
  <c r="D117" i="2"/>
  <c r="D116" i="2"/>
  <c r="G13" i="2"/>
  <c r="G12" i="2"/>
  <c r="G11" i="2"/>
  <c r="G10" i="2"/>
  <c r="G9" i="2"/>
  <c r="G8" i="2"/>
  <c r="G7" i="2"/>
  <c r="G6" i="2"/>
  <c r="F13" i="2"/>
  <c r="F12" i="2"/>
  <c r="F11" i="2"/>
  <c r="F10" i="2"/>
  <c r="F9" i="2"/>
  <c r="F8" i="2"/>
  <c r="F7" i="2"/>
  <c r="F6" i="2"/>
  <c r="E13" i="2"/>
  <c r="E12" i="2"/>
  <c r="E11" i="2"/>
  <c r="E10" i="2"/>
  <c r="E9" i="2"/>
  <c r="E8" i="2"/>
  <c r="E7" i="2"/>
  <c r="E6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<sst xmlns="http://schemas.openxmlformats.org/spreadsheetml/2006/main" count="630" uniqueCount="166">
  <si>
    <t>Vessel Class</t>
  </si>
  <si>
    <t>Base Cost</t>
  </si>
  <si>
    <t>2023-2019</t>
  </si>
  <si>
    <t>2018-2014</t>
  </si>
  <si>
    <t>2013-2009</t>
  </si>
  <si>
    <t>2008-2004</t>
  </si>
  <si>
    <t>XXX</t>
  </si>
  <si>
    <t>CREW</t>
  </si>
  <si>
    <t>60'-70'</t>
  </si>
  <si>
    <t>71'-99'</t>
  </si>
  <si>
    <t>100'-119'</t>
  </si>
  <si>
    <t>120'-140'</t>
  </si>
  <si>
    <t>141'-165'</t>
  </si>
  <si>
    <t>165'+</t>
  </si>
  <si>
    <t>110'-139'</t>
  </si>
  <si>
    <t>140'-159'</t>
  </si>
  <si>
    <t>160'-179'</t>
  </si>
  <si>
    <t>180'-199'</t>
  </si>
  <si>
    <t>200'-219'</t>
  </si>
  <si>
    <t>220'-230'</t>
  </si>
  <si>
    <t>231'-279'</t>
  </si>
  <si>
    <t>280'-299'</t>
  </si>
  <si>
    <t>300'-319'</t>
  </si>
  <si>
    <t>320'+</t>
  </si>
  <si>
    <t>Day Rate</t>
  </si>
  <si>
    <t>UTILITY</t>
  </si>
  <si>
    <t>119' and below</t>
  </si>
  <si>
    <t>120'-139'</t>
  </si>
  <si>
    <t>140'-165'</t>
  </si>
  <si>
    <t>RESEARCH</t>
  </si>
  <si>
    <t>140'-179'</t>
  </si>
  <si>
    <t>220'-279'</t>
  </si>
  <si>
    <t>DIVE</t>
  </si>
  <si>
    <t>POLLUTION CONTROL</t>
  </si>
  <si>
    <t>PLATFORM SUPPLY VESSEL</t>
  </si>
  <si>
    <t>60'-89'</t>
  </si>
  <si>
    <t>90'-109'</t>
  </si>
  <si>
    <t>140'-174'</t>
  </si>
  <si>
    <t>175'-219'</t>
  </si>
  <si>
    <t>220'-239'</t>
  </si>
  <si>
    <t>240'+</t>
  </si>
  <si>
    <t>INLAND TUGS</t>
  </si>
  <si>
    <t>40-50' X 15-25' 400 HP</t>
  </si>
  <si>
    <t>50-60 ' X 25-45' 600 HP</t>
  </si>
  <si>
    <t>50-60' X 25-45' 900 HP</t>
  </si>
  <si>
    <t>60-70' X 30-45' 1200 HP</t>
  </si>
  <si>
    <t>60-70' X 30-55' 1500 HP</t>
  </si>
  <si>
    <t>70-80' X 30-55' 1800 HP</t>
  </si>
  <si>
    <t>80-100' X 30-50' 2400 HP</t>
  </si>
  <si>
    <t>80-100' X 30-60' 3000 HP</t>
  </si>
  <si>
    <t>100-120' X 45-55' 4200 HP</t>
  </si>
  <si>
    <t>110-150' X 30-75' 6000 HP</t>
  </si>
  <si>
    <t>2008 &amp; Earlier</t>
  </si>
  <si>
    <t>OFFSHORE TUGS</t>
  </si>
  <si>
    <t>60-80' X 25-35' 1800 HP</t>
  </si>
  <si>
    <t>75-90' X 25-35' 2400 HP</t>
  </si>
  <si>
    <t>95'-105' X 30-40 3000 HP</t>
  </si>
  <si>
    <t>100-120' X 35-50' 4200 HP</t>
  </si>
  <si>
    <t>120-140' X 40-60' 6000 HP</t>
  </si>
  <si>
    <t>140-160' X 35-60' 10000 HP</t>
  </si>
  <si>
    <t>PUSH BOATS</t>
  </si>
  <si>
    <t>MODEL BOW BOATS</t>
  </si>
  <si>
    <t>50-60' X 25-35' 600 HP</t>
  </si>
  <si>
    <t>50-60' X 25-35' 900 HP</t>
  </si>
  <si>
    <t>95-105' X 30-40' 3000 HP</t>
  </si>
  <si>
    <t>SKIFF</t>
  </si>
  <si>
    <t>Under 20'</t>
  </si>
  <si>
    <t>20'-40'</t>
  </si>
  <si>
    <t>40'-60'</t>
  </si>
  <si>
    <t>STEAMBOAT</t>
  </si>
  <si>
    <t>120X30</t>
  </si>
  <si>
    <t>140X40</t>
  </si>
  <si>
    <t>180X54</t>
  </si>
  <si>
    <t>250X72 NON CLASS</t>
  </si>
  <si>
    <t>250X72 CLASS</t>
  </si>
  <si>
    <t>260X72 NON CLASS</t>
  </si>
  <si>
    <t>260X72 CLASS</t>
  </si>
  <si>
    <t>300X100 NON CLASS</t>
  </si>
  <si>
    <t>300X100 CLASS</t>
  </si>
  <si>
    <t>400X100 NON CLASS</t>
  </si>
  <si>
    <t>400X100 CLASS</t>
  </si>
  <si>
    <t>RIVERBOAT CASINO</t>
  </si>
  <si>
    <t>DECK</t>
  </si>
  <si>
    <t>2003-1999</t>
  </si>
  <si>
    <t xml:space="preserve">1998 &amp; Earlier </t>
  </si>
  <si>
    <t>DREDGE</t>
  </si>
  <si>
    <t>8" Cutter</t>
  </si>
  <si>
    <t>10" Cutter</t>
  </si>
  <si>
    <t>14" Cutter</t>
  </si>
  <si>
    <t>16" Cutter</t>
  </si>
  <si>
    <t>20" Cutter</t>
  </si>
  <si>
    <t>24" Cutter</t>
  </si>
  <si>
    <t>TRANSPORT</t>
  </si>
  <si>
    <t>CRANE</t>
  </si>
  <si>
    <t>150X50</t>
  </si>
  <si>
    <t>180X60</t>
  </si>
  <si>
    <t>250X72</t>
  </si>
  <si>
    <t>300X100</t>
  </si>
  <si>
    <t>OIL</t>
  </si>
  <si>
    <t>10K</t>
  </si>
  <si>
    <t>30K</t>
  </si>
  <si>
    <t>80K</t>
  </si>
  <si>
    <t>120K</t>
  </si>
  <si>
    <t>SPAR (HOLDS)</t>
  </si>
  <si>
    <t>175X26 (1000 TONS)</t>
  </si>
  <si>
    <t>195X35 (2200 TONS)</t>
  </si>
  <si>
    <t>290X35 (3000 TONS)</t>
  </si>
  <si>
    <t>SHUGART</t>
  </si>
  <si>
    <t>10X5X2</t>
  </si>
  <si>
    <t>20X10X4</t>
  </si>
  <si>
    <t>40X12X5</t>
  </si>
  <si>
    <t>SPUD</t>
  </si>
  <si>
    <t>110X30</t>
  </si>
  <si>
    <t>140X45</t>
  </si>
  <si>
    <t>200X60</t>
  </si>
  <si>
    <t>PILE DRIVER</t>
  </si>
  <si>
    <t>HOPPER (HOLDS)</t>
  </si>
  <si>
    <t>TANK</t>
  </si>
  <si>
    <t>195'X35 (10K)</t>
  </si>
  <si>
    <t>297'X54' (30K)</t>
  </si>
  <si>
    <t>200'X53' (10K)</t>
  </si>
  <si>
    <t>350'X65' (80K)</t>
  </si>
  <si>
    <t>400'X85' (120K)</t>
  </si>
  <si>
    <t>PRESSURE</t>
  </si>
  <si>
    <t>250'X50' (16000 BARRELS)</t>
  </si>
  <si>
    <t>KEYWAY</t>
  </si>
  <si>
    <t>INDUSTRIAL</t>
  </si>
  <si>
    <t>PONTOON</t>
  </si>
  <si>
    <t>30X11X2</t>
  </si>
  <si>
    <t>60X15X3</t>
  </si>
  <si>
    <t>40X12X3</t>
  </si>
  <si>
    <t>DRY DOCK</t>
  </si>
  <si>
    <t>100'</t>
  </si>
  <si>
    <t>200'</t>
  </si>
  <si>
    <t>300'</t>
  </si>
  <si>
    <t>500'</t>
  </si>
  <si>
    <t>QUARTER</t>
  </si>
  <si>
    <t>10 PERSON</t>
  </si>
  <si>
    <t>25 PERSON</t>
  </si>
  <si>
    <t xml:space="preserve">50 PERSON </t>
  </si>
  <si>
    <t>300 PERSON</t>
  </si>
  <si>
    <t>500 PERSON</t>
  </si>
  <si>
    <t>UTILITY BARGE</t>
  </si>
  <si>
    <t>FREIGHT</t>
  </si>
  <si>
    <t>160X50</t>
  </si>
  <si>
    <t>90x20</t>
  </si>
  <si>
    <t>100x25</t>
  </si>
  <si>
    <t>N/A</t>
  </si>
  <si>
    <t>JACK UP/AHT</t>
  </si>
  <si>
    <t>Average Economic Life 12 Years</t>
  </si>
  <si>
    <t>Year</t>
  </si>
  <si>
    <t>Index</t>
  </si>
  <si>
    <t>Effective Age</t>
  </si>
  <si>
    <t>Percent Good</t>
  </si>
  <si>
    <t>2023-2020</t>
  </si>
  <si>
    <t>2019-2016</t>
  </si>
  <si>
    <t>2015-2012</t>
  </si>
  <si>
    <t>2011 &amp; Earlier</t>
  </si>
  <si>
    <t>Average Economic Life 20 Years</t>
  </si>
  <si>
    <t>2011-2008</t>
  </si>
  <si>
    <t>2007-2004</t>
  </si>
  <si>
    <t>2003 &amp; Earlier</t>
  </si>
  <si>
    <t>OSV/SUPPLY</t>
  </si>
  <si>
    <t>Physical Depreciation</t>
  </si>
  <si>
    <t>Four Year Median</t>
  </si>
  <si>
    <t>Four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</si>
</sst>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0" fillId="0" borderId="0" xfId="0" applyNumberFormat="1"/>
    <xf numFmtId="166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sqref="A1:A2"/>
    </sheetView>
  </sheetViews>
  <sheetFormatPr defaultRowHeight="15" x14ac:dyDescent="0.25"/>
  <cols>
    <col min="1" max="1" width="14.42578125" customWidth="1"/>
    <col min="2" max="2" width="10.140625" bestFit="1" customWidth="1"/>
    <col min="3" max="5" width="14.85546875" bestFit="1" customWidth="1"/>
    <col min="6" max="7" width="13.85546875" bestFit="1" customWidth="1"/>
    <col min="8" max="8" width="13.7109375" bestFit="1" customWidth="1"/>
    <col min="9" max="9" width="12.7109375" bestFit="1" customWidth="1"/>
    <col min="10" max="10" width="10.140625" bestFit="1" customWidth="1"/>
    <col min="11" max="12" width="12.7109375" bestFit="1" customWidth="1"/>
    <col min="14" max="14" width="12.7109375" bestFit="1" customWidth="1"/>
  </cols>
  <sheetData>
    <row r="1" spans="1:14" x14ac:dyDescent="0.25">
      <c r="A1" s="21" t="s">
        <v>0</v>
      </c>
      <c r="B1" s="21" t="s">
        <v>24</v>
      </c>
      <c r="C1" s="21" t="s">
        <v>1</v>
      </c>
      <c r="D1" s="21" t="s">
        <v>154</v>
      </c>
      <c r="E1" s="21" t="s">
        <v>155</v>
      </c>
      <c r="F1" s="21" t="s">
        <v>156</v>
      </c>
      <c r="G1" s="21" t="s">
        <v>159</v>
      </c>
      <c r="H1" s="21" t="s">
        <v>160</v>
      </c>
      <c r="I1" s="21" t="s">
        <v>161</v>
      </c>
    </row>
    <row r="2" spans="1:14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4" x14ac:dyDescent="0.25">
      <c r="A3" s="34" t="s">
        <v>163</v>
      </c>
      <c r="B3" s="35"/>
      <c r="C3" s="35"/>
      <c r="D3" s="4">
        <f>BARGES!D3</f>
        <v>0.91500000000000004</v>
      </c>
      <c r="E3" s="4">
        <f>BARGES!E3</f>
        <v>0.76</v>
      </c>
      <c r="F3" s="4">
        <f>BARGES!F3</f>
        <v>0.57499999999999996</v>
      </c>
      <c r="G3" s="4">
        <f>BARGES!G3</f>
        <v>0.375</v>
      </c>
      <c r="H3" s="4">
        <f>BARGES!H3</f>
        <v>0.22999999999999998</v>
      </c>
      <c r="I3" s="4">
        <f>BARGES!I3</f>
        <v>0.2</v>
      </c>
    </row>
    <row r="4" spans="1:14" x14ac:dyDescent="0.25">
      <c r="A4" s="28" t="s">
        <v>7</v>
      </c>
      <c r="B4" s="29"/>
      <c r="C4" s="29"/>
      <c r="D4" s="29"/>
      <c r="E4" s="29"/>
      <c r="F4" s="29"/>
      <c r="G4" s="29"/>
      <c r="H4" s="29"/>
      <c r="I4" s="30"/>
    </row>
    <row r="5" spans="1:14" x14ac:dyDescent="0.25">
      <c r="A5" s="31"/>
      <c r="B5" s="32"/>
      <c r="C5" s="32"/>
      <c r="D5" s="32"/>
      <c r="E5" s="32"/>
      <c r="F5" s="32"/>
      <c r="G5" s="32"/>
      <c r="H5" s="32"/>
      <c r="I5" s="33"/>
    </row>
    <row r="6" spans="1:14" x14ac:dyDescent="0.25">
      <c r="A6" s="1" t="s">
        <v>8</v>
      </c>
      <c r="B6" s="6">
        <v>2200</v>
      </c>
      <c r="C6" s="6">
        <v>2100000</v>
      </c>
      <c r="D6" s="6">
        <f>($C$6*D3)</f>
        <v>1921500</v>
      </c>
      <c r="E6" s="6">
        <f t="shared" ref="E6:I6" si="0">($C$6*E3)</f>
        <v>1596000</v>
      </c>
      <c r="F6" s="6">
        <f t="shared" si="0"/>
        <v>1207500</v>
      </c>
      <c r="G6" s="6">
        <f t="shared" si="0"/>
        <v>787500</v>
      </c>
      <c r="H6" s="6">
        <f t="shared" si="0"/>
        <v>482999.99999999994</v>
      </c>
      <c r="I6" s="6">
        <f t="shared" si="0"/>
        <v>420000</v>
      </c>
      <c r="L6" s="2"/>
    </row>
    <row r="7" spans="1:14" x14ac:dyDescent="0.25">
      <c r="A7" s="1" t="s">
        <v>9</v>
      </c>
      <c r="B7" s="6">
        <v>2500</v>
      </c>
      <c r="C7" s="6">
        <v>2200000</v>
      </c>
      <c r="D7" s="6">
        <f>($C$7*D3)</f>
        <v>2013000</v>
      </c>
      <c r="E7" s="6">
        <f t="shared" ref="E7:I7" si="1">($C$7*E3)</f>
        <v>1672000</v>
      </c>
      <c r="F7" s="6">
        <f t="shared" si="1"/>
        <v>1265000</v>
      </c>
      <c r="G7" s="6">
        <f t="shared" si="1"/>
        <v>825000</v>
      </c>
      <c r="H7" s="6">
        <f t="shared" si="1"/>
        <v>505999.99999999994</v>
      </c>
      <c r="I7" s="6">
        <f t="shared" si="1"/>
        <v>440000</v>
      </c>
      <c r="L7" s="2"/>
    </row>
    <row r="8" spans="1:14" x14ac:dyDescent="0.25">
      <c r="A8" s="1" t="s">
        <v>10</v>
      </c>
      <c r="B8" s="6">
        <v>2800</v>
      </c>
      <c r="C8" s="6">
        <v>3200000</v>
      </c>
      <c r="D8" s="6">
        <f>($C$8*D3)</f>
        <v>2928000</v>
      </c>
      <c r="E8" s="6">
        <f t="shared" ref="E8:I8" si="2">($C$8*E3)</f>
        <v>2432000</v>
      </c>
      <c r="F8" s="6">
        <f t="shared" si="2"/>
        <v>1839999.9999999998</v>
      </c>
      <c r="G8" s="6">
        <f t="shared" si="2"/>
        <v>1200000</v>
      </c>
      <c r="H8" s="6">
        <f t="shared" si="2"/>
        <v>736000</v>
      </c>
      <c r="I8" s="6">
        <f t="shared" si="2"/>
        <v>640000</v>
      </c>
      <c r="L8" s="2"/>
    </row>
    <row r="9" spans="1:14" x14ac:dyDescent="0.25">
      <c r="A9" s="1" t="s">
        <v>11</v>
      </c>
      <c r="B9" s="6">
        <v>3200</v>
      </c>
      <c r="C9" s="6">
        <v>3800000</v>
      </c>
      <c r="D9" s="6">
        <f>($C$9*D3)</f>
        <v>3477000</v>
      </c>
      <c r="E9" s="6">
        <f t="shared" ref="E9:I9" si="3">($C$9*E3)</f>
        <v>2888000</v>
      </c>
      <c r="F9" s="6">
        <f t="shared" si="3"/>
        <v>2185000</v>
      </c>
      <c r="G9" s="6">
        <f t="shared" si="3"/>
        <v>1425000</v>
      </c>
      <c r="H9" s="6">
        <f t="shared" si="3"/>
        <v>873999.99999999988</v>
      </c>
      <c r="I9" s="6">
        <f t="shared" si="3"/>
        <v>760000</v>
      </c>
      <c r="L9" s="2"/>
    </row>
    <row r="10" spans="1:14" x14ac:dyDescent="0.25">
      <c r="A10" s="1" t="s">
        <v>12</v>
      </c>
      <c r="B10" s="6">
        <v>3600</v>
      </c>
      <c r="C10" s="6">
        <v>4200000</v>
      </c>
      <c r="D10" s="6">
        <f>($C$10*D3)</f>
        <v>3843000</v>
      </c>
      <c r="E10" s="6">
        <f t="shared" ref="E10:I10" si="4">($C$10*E3)</f>
        <v>3192000</v>
      </c>
      <c r="F10" s="6">
        <f t="shared" si="4"/>
        <v>2415000</v>
      </c>
      <c r="G10" s="6">
        <f t="shared" si="4"/>
        <v>1575000</v>
      </c>
      <c r="H10" s="6">
        <f t="shared" si="4"/>
        <v>965999.99999999988</v>
      </c>
      <c r="I10" s="6">
        <f t="shared" si="4"/>
        <v>840000</v>
      </c>
      <c r="L10" s="2"/>
    </row>
    <row r="11" spans="1:14" x14ac:dyDescent="0.25">
      <c r="A11" s="1" t="s">
        <v>13</v>
      </c>
      <c r="B11" s="6">
        <v>4200</v>
      </c>
      <c r="C11" s="6">
        <v>7000000</v>
      </c>
      <c r="D11" s="6">
        <f>($C$11*D3)</f>
        <v>6405000</v>
      </c>
      <c r="E11" s="6">
        <f t="shared" ref="E11:I11" si="5">($C$11*E3)</f>
        <v>5320000</v>
      </c>
      <c r="F11" s="6">
        <f t="shared" si="5"/>
        <v>4024999.9999999995</v>
      </c>
      <c r="G11" s="6">
        <f t="shared" si="5"/>
        <v>2625000</v>
      </c>
      <c r="H11" s="6">
        <f t="shared" si="5"/>
        <v>1609999.9999999998</v>
      </c>
      <c r="I11" s="6">
        <f t="shared" si="5"/>
        <v>1400000</v>
      </c>
      <c r="L11" s="2"/>
      <c r="N11" s="2"/>
    </row>
    <row r="12" spans="1:14" x14ac:dyDescent="0.25">
      <c r="A12" s="22" t="s">
        <v>162</v>
      </c>
      <c r="B12" s="23"/>
      <c r="C12" s="23"/>
      <c r="D12" s="23"/>
      <c r="E12" s="23"/>
      <c r="F12" s="23"/>
      <c r="G12" s="23"/>
      <c r="H12" s="23"/>
      <c r="I12" s="24"/>
    </row>
    <row r="13" spans="1:14" x14ac:dyDescent="0.25">
      <c r="A13" s="25"/>
      <c r="B13" s="26"/>
      <c r="C13" s="26"/>
      <c r="D13" s="26"/>
      <c r="E13" s="26"/>
      <c r="F13" s="26"/>
      <c r="G13" s="26"/>
      <c r="H13" s="26"/>
      <c r="I13" s="27"/>
    </row>
    <row r="14" spans="1:14" x14ac:dyDescent="0.25">
      <c r="A14" s="1" t="s">
        <v>14</v>
      </c>
      <c r="B14" s="6">
        <v>2000</v>
      </c>
      <c r="C14" s="8">
        <v>2900000</v>
      </c>
      <c r="D14" s="6">
        <f t="shared" ref="D14:I14" si="6">($C$14*D3)</f>
        <v>2653500</v>
      </c>
      <c r="E14" s="6">
        <f t="shared" si="6"/>
        <v>2204000</v>
      </c>
      <c r="F14" s="6">
        <f t="shared" si="6"/>
        <v>1667499.9999999998</v>
      </c>
      <c r="G14" s="6">
        <f t="shared" si="6"/>
        <v>1087500</v>
      </c>
      <c r="H14" s="6">
        <f t="shared" si="6"/>
        <v>667000</v>
      </c>
      <c r="I14" s="6">
        <f t="shared" si="6"/>
        <v>580000</v>
      </c>
      <c r="K14" s="2"/>
    </row>
    <row r="15" spans="1:14" x14ac:dyDescent="0.25">
      <c r="A15" s="1" t="s">
        <v>15</v>
      </c>
      <c r="B15" s="6">
        <v>2750</v>
      </c>
      <c r="C15" s="6">
        <v>3600000</v>
      </c>
      <c r="D15" s="6">
        <f t="shared" ref="D15:I15" si="7">($C$15*D3)</f>
        <v>3294000</v>
      </c>
      <c r="E15" s="6">
        <f t="shared" si="7"/>
        <v>2736000</v>
      </c>
      <c r="F15" s="6">
        <f t="shared" si="7"/>
        <v>2069999.9999999998</v>
      </c>
      <c r="G15" s="6">
        <f t="shared" si="7"/>
        <v>1350000</v>
      </c>
      <c r="H15" s="6">
        <f t="shared" si="7"/>
        <v>827999.99999999988</v>
      </c>
      <c r="I15" s="6">
        <f t="shared" si="7"/>
        <v>720000</v>
      </c>
      <c r="L15" s="2"/>
    </row>
    <row r="16" spans="1:14" x14ac:dyDescent="0.25">
      <c r="A16" s="1" t="s">
        <v>16</v>
      </c>
      <c r="B16" s="6">
        <v>4000</v>
      </c>
      <c r="C16" s="6">
        <v>4300000</v>
      </c>
      <c r="D16" s="6">
        <f t="shared" ref="D16:I16" si="8">($C$16*D3)</f>
        <v>3934500</v>
      </c>
      <c r="E16" s="6">
        <f t="shared" si="8"/>
        <v>3268000</v>
      </c>
      <c r="F16" s="6">
        <f t="shared" si="8"/>
        <v>2472500</v>
      </c>
      <c r="G16" s="6">
        <f t="shared" si="8"/>
        <v>1612500</v>
      </c>
      <c r="H16" s="6">
        <f t="shared" si="8"/>
        <v>988999.99999999988</v>
      </c>
      <c r="I16" s="6">
        <f t="shared" si="8"/>
        <v>860000</v>
      </c>
      <c r="L16" s="2"/>
    </row>
    <row r="17" spans="1:14" x14ac:dyDescent="0.25">
      <c r="A17" s="1" t="s">
        <v>17</v>
      </c>
      <c r="B17" s="6">
        <v>5000</v>
      </c>
      <c r="C17" s="6">
        <v>4900000</v>
      </c>
      <c r="D17" s="6">
        <f t="shared" ref="D17:I17" si="9">($C$17*D3)</f>
        <v>4483500</v>
      </c>
      <c r="E17" s="6">
        <f t="shared" si="9"/>
        <v>3724000</v>
      </c>
      <c r="F17" s="6">
        <f t="shared" si="9"/>
        <v>2817500</v>
      </c>
      <c r="G17" s="6">
        <f t="shared" si="9"/>
        <v>1837500</v>
      </c>
      <c r="H17" s="6">
        <f t="shared" si="9"/>
        <v>1127000</v>
      </c>
      <c r="I17" s="6">
        <f t="shared" si="9"/>
        <v>980000</v>
      </c>
      <c r="L17" s="2"/>
    </row>
    <row r="18" spans="1:14" x14ac:dyDescent="0.25">
      <c r="A18" s="1" t="s">
        <v>18</v>
      </c>
      <c r="B18" s="6">
        <v>6000</v>
      </c>
      <c r="C18" s="6">
        <v>6500000</v>
      </c>
      <c r="D18" s="6">
        <f t="shared" ref="D18:I18" si="10">($C$18*D3)</f>
        <v>5947500</v>
      </c>
      <c r="E18" s="6">
        <f t="shared" si="10"/>
        <v>4940000</v>
      </c>
      <c r="F18" s="6">
        <f t="shared" si="10"/>
        <v>3737499.9999999995</v>
      </c>
      <c r="G18" s="6">
        <f t="shared" si="10"/>
        <v>2437500</v>
      </c>
      <c r="H18" s="6">
        <f t="shared" si="10"/>
        <v>1495000</v>
      </c>
      <c r="I18" s="6">
        <f t="shared" si="10"/>
        <v>1300000</v>
      </c>
      <c r="L18" s="2"/>
    </row>
    <row r="19" spans="1:14" x14ac:dyDescent="0.25">
      <c r="A19" s="1" t="s">
        <v>19</v>
      </c>
      <c r="B19" s="6">
        <v>6250</v>
      </c>
      <c r="C19" s="6">
        <v>7500000</v>
      </c>
      <c r="D19" s="6">
        <f t="shared" ref="D19:I19" si="11">($C$19*D3)</f>
        <v>6862500</v>
      </c>
      <c r="E19" s="6">
        <f t="shared" si="11"/>
        <v>5700000</v>
      </c>
      <c r="F19" s="6">
        <f t="shared" si="11"/>
        <v>4312500</v>
      </c>
      <c r="G19" s="6">
        <f t="shared" si="11"/>
        <v>2812500</v>
      </c>
      <c r="H19" s="6">
        <f t="shared" si="11"/>
        <v>1724999.9999999998</v>
      </c>
      <c r="I19" s="6">
        <f t="shared" si="11"/>
        <v>1500000</v>
      </c>
      <c r="L19" s="2"/>
    </row>
    <row r="20" spans="1:14" x14ac:dyDescent="0.25">
      <c r="A20" s="1" t="s">
        <v>20</v>
      </c>
      <c r="B20" s="6">
        <v>6500</v>
      </c>
      <c r="C20" s="6">
        <v>8500000</v>
      </c>
      <c r="D20" s="6">
        <f t="shared" ref="D20:I20" si="12">($C$20*D3)</f>
        <v>7777500</v>
      </c>
      <c r="E20" s="6">
        <f t="shared" si="12"/>
        <v>6460000</v>
      </c>
      <c r="F20" s="6">
        <f t="shared" si="12"/>
        <v>4887500</v>
      </c>
      <c r="G20" s="6">
        <f t="shared" si="12"/>
        <v>3187500</v>
      </c>
      <c r="H20" s="6">
        <f t="shared" si="12"/>
        <v>1954999.9999999998</v>
      </c>
      <c r="I20" s="6">
        <f t="shared" si="12"/>
        <v>1700000</v>
      </c>
      <c r="L20" s="2"/>
    </row>
    <row r="21" spans="1:14" x14ac:dyDescent="0.25">
      <c r="A21" s="1" t="s">
        <v>21</v>
      </c>
      <c r="B21" s="6">
        <v>10000</v>
      </c>
      <c r="C21" s="6">
        <v>12200000</v>
      </c>
      <c r="D21" s="6">
        <f t="shared" ref="D21:I21" si="13">($C$21*D3)</f>
        <v>11163000</v>
      </c>
      <c r="E21" s="6">
        <f t="shared" si="13"/>
        <v>9272000</v>
      </c>
      <c r="F21" s="6">
        <f t="shared" si="13"/>
        <v>7014999.9999999991</v>
      </c>
      <c r="G21" s="6">
        <f t="shared" si="13"/>
        <v>4575000</v>
      </c>
      <c r="H21" s="6">
        <f t="shared" si="13"/>
        <v>2806000</v>
      </c>
      <c r="I21" s="6">
        <f t="shared" si="13"/>
        <v>2440000</v>
      </c>
      <c r="K21" s="5"/>
      <c r="L21" s="2"/>
      <c r="N21" s="2"/>
    </row>
    <row r="22" spans="1:14" x14ac:dyDescent="0.25">
      <c r="A22" s="1" t="s">
        <v>22</v>
      </c>
      <c r="B22" s="6">
        <v>12000</v>
      </c>
      <c r="C22" s="6">
        <v>18000000</v>
      </c>
      <c r="D22" s="6">
        <f t="shared" ref="D22:I22" si="14">($C$22*D3)</f>
        <v>16470000</v>
      </c>
      <c r="E22" s="6">
        <f t="shared" si="14"/>
        <v>13680000</v>
      </c>
      <c r="F22" s="6">
        <f t="shared" si="14"/>
        <v>10350000</v>
      </c>
      <c r="G22" s="6">
        <f t="shared" si="14"/>
        <v>6750000</v>
      </c>
      <c r="H22" s="6">
        <f t="shared" si="14"/>
        <v>4139999.9999999995</v>
      </c>
      <c r="I22" s="6">
        <f t="shared" si="14"/>
        <v>3600000</v>
      </c>
      <c r="K22" s="5"/>
      <c r="N22" s="2"/>
    </row>
    <row r="23" spans="1:14" x14ac:dyDescent="0.25">
      <c r="A23" s="1" t="s">
        <v>23</v>
      </c>
      <c r="B23" s="6">
        <v>14000</v>
      </c>
      <c r="C23" s="6">
        <v>22000000</v>
      </c>
      <c r="D23" s="6">
        <f t="shared" ref="D23:I23" si="15">($C$23*D3)</f>
        <v>20130000</v>
      </c>
      <c r="E23" s="6">
        <f t="shared" si="15"/>
        <v>16720000</v>
      </c>
      <c r="F23" s="6">
        <f t="shared" si="15"/>
        <v>12649999.999999998</v>
      </c>
      <c r="G23" s="6">
        <f t="shared" si="15"/>
        <v>8250000</v>
      </c>
      <c r="H23" s="6">
        <f t="shared" si="15"/>
        <v>5060000</v>
      </c>
      <c r="I23" s="6">
        <f t="shared" si="15"/>
        <v>4400000</v>
      </c>
      <c r="K23" s="5"/>
      <c r="N23" s="2"/>
    </row>
    <row r="24" spans="1:14" x14ac:dyDescent="0.25">
      <c r="A24" s="28" t="s">
        <v>25</v>
      </c>
      <c r="B24" s="29"/>
      <c r="C24" s="29"/>
      <c r="D24" s="29"/>
      <c r="E24" s="29"/>
      <c r="F24" s="29"/>
      <c r="G24" s="29"/>
      <c r="H24" s="29"/>
      <c r="I24" s="30"/>
    </row>
    <row r="25" spans="1:14" x14ac:dyDescent="0.25">
      <c r="A25" s="31"/>
      <c r="B25" s="32"/>
      <c r="C25" s="32"/>
      <c r="D25" s="32"/>
      <c r="E25" s="32"/>
      <c r="F25" s="32"/>
      <c r="G25" s="32"/>
      <c r="H25" s="32"/>
      <c r="I25" s="33"/>
    </row>
    <row r="26" spans="1:14" x14ac:dyDescent="0.25">
      <c r="A26" s="1" t="s">
        <v>26</v>
      </c>
      <c r="B26" s="6">
        <v>3000</v>
      </c>
      <c r="C26" s="6">
        <v>1137000</v>
      </c>
      <c r="D26" s="6">
        <f>$C$26*D3</f>
        <v>1040355</v>
      </c>
      <c r="E26" s="6">
        <f t="shared" ref="E26:I26" si="16">$C$26*E3</f>
        <v>864120</v>
      </c>
      <c r="F26" s="6">
        <f t="shared" si="16"/>
        <v>653775</v>
      </c>
      <c r="G26" s="6">
        <f t="shared" si="16"/>
        <v>426375</v>
      </c>
      <c r="H26" s="6">
        <f t="shared" si="16"/>
        <v>261509.99999999997</v>
      </c>
      <c r="I26" s="6">
        <f t="shared" si="16"/>
        <v>227400</v>
      </c>
    </row>
    <row r="27" spans="1:14" x14ac:dyDescent="0.25">
      <c r="A27" s="1" t="s">
        <v>27</v>
      </c>
      <c r="B27" s="6">
        <v>3250</v>
      </c>
      <c r="C27" s="6">
        <v>1606000</v>
      </c>
      <c r="D27" s="6">
        <f>$C$27*D3</f>
        <v>1469490</v>
      </c>
      <c r="E27" s="6">
        <f t="shared" ref="E27:I27" si="17">$C$27*E3</f>
        <v>1220560</v>
      </c>
      <c r="F27" s="6">
        <f t="shared" si="17"/>
        <v>923449.99999999988</v>
      </c>
      <c r="G27" s="6">
        <f t="shared" si="17"/>
        <v>602250</v>
      </c>
      <c r="H27" s="6">
        <f t="shared" si="17"/>
        <v>369380</v>
      </c>
      <c r="I27" s="6">
        <f t="shared" si="17"/>
        <v>321200</v>
      </c>
    </row>
    <row r="28" spans="1:14" x14ac:dyDescent="0.25">
      <c r="A28" s="1" t="s">
        <v>28</v>
      </c>
      <c r="B28" s="6">
        <v>3500</v>
      </c>
      <c r="C28" s="6">
        <v>3078000</v>
      </c>
      <c r="D28" s="6">
        <f>$C$28*D3</f>
        <v>2816370</v>
      </c>
      <c r="E28" s="6">
        <f t="shared" ref="E28:I28" si="18">$C$28*E3</f>
        <v>2339280</v>
      </c>
      <c r="F28" s="6">
        <f t="shared" si="18"/>
        <v>1769849.9999999998</v>
      </c>
      <c r="G28" s="6">
        <f t="shared" si="18"/>
        <v>1154250</v>
      </c>
      <c r="H28" s="6">
        <f t="shared" si="18"/>
        <v>707940</v>
      </c>
      <c r="I28" s="6">
        <f t="shared" si="18"/>
        <v>615600</v>
      </c>
    </row>
    <row r="29" spans="1:14" x14ac:dyDescent="0.25">
      <c r="A29" s="1" t="s">
        <v>13</v>
      </c>
      <c r="B29" s="7">
        <v>4000</v>
      </c>
      <c r="C29" s="7">
        <v>3500000</v>
      </c>
      <c r="D29" s="7">
        <f>$C$29*D3</f>
        <v>3202500</v>
      </c>
      <c r="E29" s="7">
        <f t="shared" ref="E29:I29" si="19">$C$29*E3</f>
        <v>2660000</v>
      </c>
      <c r="F29" s="7">
        <f t="shared" si="19"/>
        <v>2012499.9999999998</v>
      </c>
      <c r="G29" s="7">
        <f t="shared" si="19"/>
        <v>1312500</v>
      </c>
      <c r="H29" s="7">
        <f t="shared" si="19"/>
        <v>804999.99999999988</v>
      </c>
      <c r="I29" s="7">
        <f t="shared" si="19"/>
        <v>700000</v>
      </c>
    </row>
  </sheetData>
  <mergeCells count="13">
    <mergeCell ref="I1:I2"/>
    <mergeCell ref="A12:I13"/>
    <mergeCell ref="A4:I5"/>
    <mergeCell ref="A3:C3"/>
    <mergeCell ref="A24:I25"/>
    <mergeCell ref="E1:E2"/>
    <mergeCell ref="A1:A2"/>
    <mergeCell ref="C1:C2"/>
    <mergeCell ref="D1:D2"/>
    <mergeCell ref="B1:B2"/>
    <mergeCell ref="F1:F2"/>
    <mergeCell ref="G1:G2"/>
    <mergeCell ref="H1:H2"/>
  </mergeCells>
  <pageMargins left="0.7" right="0.7" top="0.75" bottom="0.75" header="0.3" footer="0.3"/>
  <pageSetup paperSize="5" orientation="landscape" r:id="rId1"/>
  <headerFooter>
    <oddHeader>&amp;CCREW-UTILITY-SUPPLY-OSV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workbookViewId="0">
      <selection sqref="A1:A2"/>
    </sheetView>
  </sheetViews>
  <sheetFormatPr defaultRowHeight="15" x14ac:dyDescent="0.25"/>
  <cols>
    <col min="1" max="1" width="24.42578125" style="9" bestFit="1" customWidth="1"/>
    <col min="2" max="2" width="10.140625" style="9" bestFit="1" customWidth="1"/>
    <col min="3" max="5" width="13.85546875" style="9" bestFit="1" customWidth="1"/>
    <col min="6" max="6" width="12.7109375" style="9" bestFit="1" customWidth="1"/>
    <col min="7" max="7" width="13.28515625" style="9" bestFit="1" customWidth="1"/>
    <col min="8" max="8" width="9.140625" style="9"/>
    <col min="9" max="9" width="5" style="9" bestFit="1" customWidth="1"/>
    <col min="10" max="10" width="6" style="9" bestFit="1" customWidth="1"/>
    <col min="11" max="11" width="12.7109375" style="9" bestFit="1" customWidth="1"/>
    <col min="12" max="12" width="13.140625" style="9" bestFit="1" customWidth="1"/>
    <col min="13" max="13" width="20.140625" style="9" bestFit="1" customWidth="1"/>
    <col min="14" max="14" width="16.5703125" style="9" bestFit="1" customWidth="1"/>
    <col min="15" max="15" width="17.28515625" style="9" bestFit="1" customWidth="1"/>
    <col min="16" max="16384" width="9.140625" style="9"/>
  </cols>
  <sheetData>
    <row r="1" spans="1:15" x14ac:dyDescent="0.25">
      <c r="A1" s="46" t="s">
        <v>0</v>
      </c>
      <c r="B1" s="46" t="s">
        <v>24</v>
      </c>
      <c r="C1" s="46" t="s">
        <v>1</v>
      </c>
      <c r="D1" s="46" t="s">
        <v>154</v>
      </c>
      <c r="E1" s="46" t="s">
        <v>155</v>
      </c>
      <c r="F1" s="46" t="s">
        <v>156</v>
      </c>
      <c r="G1" s="46" t="s">
        <v>157</v>
      </c>
    </row>
    <row r="2" spans="1:15" ht="10.5" customHeight="1" x14ac:dyDescent="0.25">
      <c r="A2" s="46"/>
      <c r="B2" s="46"/>
      <c r="C2" s="46"/>
      <c r="D2" s="46"/>
      <c r="E2" s="46"/>
      <c r="F2" s="46"/>
      <c r="G2" s="46"/>
    </row>
    <row r="3" spans="1:15" x14ac:dyDescent="0.25">
      <c r="A3" s="37" t="s">
        <v>163</v>
      </c>
      <c r="B3" s="38"/>
      <c r="C3" s="39"/>
      <c r="D3" s="10">
        <f>N5</f>
        <v>0.83499999999999996</v>
      </c>
      <c r="E3" s="10">
        <f>N9</f>
        <v>0.54</v>
      </c>
      <c r="F3" s="10">
        <f>N13</f>
        <v>0.26500000000000001</v>
      </c>
      <c r="G3" s="10">
        <f>M17</f>
        <v>0.2</v>
      </c>
      <c r="I3" s="36" t="s">
        <v>149</v>
      </c>
      <c r="J3" s="36"/>
      <c r="K3" s="36"/>
      <c r="L3" s="36"/>
      <c r="M3" s="36"/>
      <c r="N3" s="36"/>
      <c r="O3" s="36"/>
    </row>
    <row r="4" spans="1:15" x14ac:dyDescent="0.25">
      <c r="A4" s="40" t="s">
        <v>29</v>
      </c>
      <c r="B4" s="41"/>
      <c r="C4" s="41"/>
      <c r="D4" s="41"/>
      <c r="E4" s="41"/>
      <c r="F4" s="41"/>
      <c r="G4" s="42"/>
      <c r="I4" s="14" t="s">
        <v>150</v>
      </c>
      <c r="J4" s="14" t="s">
        <v>151</v>
      </c>
      <c r="K4" s="14" t="s">
        <v>152</v>
      </c>
      <c r="L4" s="14" t="s">
        <v>153</v>
      </c>
      <c r="M4" s="3" t="s">
        <v>163</v>
      </c>
      <c r="N4" s="14" t="s">
        <v>164</v>
      </c>
      <c r="O4" s="14" t="s">
        <v>165</v>
      </c>
    </row>
    <row r="5" spans="1:15" x14ac:dyDescent="0.25">
      <c r="A5" s="43"/>
      <c r="B5" s="44"/>
      <c r="C5" s="44"/>
      <c r="D5" s="44"/>
      <c r="E5" s="44"/>
      <c r="F5" s="44"/>
      <c r="G5" s="45"/>
      <c r="I5" s="16">
        <v>2023</v>
      </c>
      <c r="J5" s="16">
        <v>0.95599999999999996</v>
      </c>
      <c r="K5" s="16">
        <v>1</v>
      </c>
      <c r="L5" s="16">
        <v>94</v>
      </c>
      <c r="M5" s="16">
        <f>L5/100</f>
        <v>0.94</v>
      </c>
      <c r="N5" s="16">
        <f>MEDIAN(M5:M8)</f>
        <v>0.83499999999999996</v>
      </c>
      <c r="O5" s="16">
        <f>AVERAGE(M5:M8)</f>
        <v>0.83500000000000008</v>
      </c>
    </row>
    <row r="6" spans="1:15" x14ac:dyDescent="0.25">
      <c r="A6" s="11" t="s">
        <v>14</v>
      </c>
      <c r="B6" s="11" t="s">
        <v>147</v>
      </c>
      <c r="C6" s="12">
        <v>3000000</v>
      </c>
      <c r="D6" s="12">
        <f>(C6*D3)</f>
        <v>2505000</v>
      </c>
      <c r="E6" s="12">
        <f>(C6*E3)</f>
        <v>1620000</v>
      </c>
      <c r="F6" s="12">
        <f>(C6*F3)</f>
        <v>795000</v>
      </c>
      <c r="G6" s="12">
        <f>(C6*G3)</f>
        <v>600000</v>
      </c>
      <c r="I6" s="16">
        <v>2022</v>
      </c>
      <c r="J6" s="16">
        <v>1.123</v>
      </c>
      <c r="K6" s="16">
        <v>2</v>
      </c>
      <c r="L6" s="16">
        <v>87</v>
      </c>
      <c r="M6" s="16">
        <f t="shared" ref="M6:M17" si="0">L6/100</f>
        <v>0.87</v>
      </c>
      <c r="N6" s="16"/>
      <c r="O6" s="16"/>
    </row>
    <row r="7" spans="1:15" x14ac:dyDescent="0.25">
      <c r="A7" s="11" t="s">
        <v>30</v>
      </c>
      <c r="B7" s="11" t="s">
        <v>147</v>
      </c>
      <c r="C7" s="12">
        <v>3500000</v>
      </c>
      <c r="D7" s="12">
        <f>(C7*D3)</f>
        <v>2922500</v>
      </c>
      <c r="E7" s="12">
        <f>(C7*E3)</f>
        <v>1890000.0000000002</v>
      </c>
      <c r="F7" s="12">
        <f>(C7*F3)</f>
        <v>927500</v>
      </c>
      <c r="G7" s="12">
        <f>(C7*G3)</f>
        <v>700000</v>
      </c>
      <c r="I7" s="16">
        <v>2021</v>
      </c>
      <c r="J7" s="16">
        <v>1.222</v>
      </c>
      <c r="K7" s="16">
        <v>3</v>
      </c>
      <c r="L7" s="16">
        <v>80</v>
      </c>
      <c r="M7" s="16">
        <f t="shared" si="0"/>
        <v>0.8</v>
      </c>
      <c r="N7" s="16"/>
      <c r="O7" s="16"/>
    </row>
    <row r="8" spans="1:15" x14ac:dyDescent="0.25">
      <c r="A8" s="11" t="s">
        <v>17</v>
      </c>
      <c r="B8" s="11" t="s">
        <v>147</v>
      </c>
      <c r="C8" s="12">
        <v>4000000</v>
      </c>
      <c r="D8" s="12">
        <f>(C8*D3)</f>
        <v>3340000</v>
      </c>
      <c r="E8" s="12">
        <f>(C8*E3)</f>
        <v>2160000</v>
      </c>
      <c r="F8" s="12">
        <f>(C8*F3)</f>
        <v>1060000</v>
      </c>
      <c r="G8" s="12">
        <f>(C8*G3)</f>
        <v>800000</v>
      </c>
      <c r="I8" s="16">
        <v>2020</v>
      </c>
      <c r="J8" s="16">
        <v>1.228</v>
      </c>
      <c r="K8" s="16">
        <v>4</v>
      </c>
      <c r="L8" s="16">
        <v>73</v>
      </c>
      <c r="M8" s="16">
        <f t="shared" si="0"/>
        <v>0.73</v>
      </c>
      <c r="N8" s="16"/>
      <c r="O8" s="16"/>
    </row>
    <row r="9" spans="1:15" x14ac:dyDescent="0.25">
      <c r="A9" s="11" t="s">
        <v>18</v>
      </c>
      <c r="B9" s="11" t="s">
        <v>147</v>
      </c>
      <c r="C9" s="12">
        <v>6000000</v>
      </c>
      <c r="D9" s="12">
        <f>(C9*D3)</f>
        <v>5010000</v>
      </c>
      <c r="E9" s="12">
        <f>(C9*E3)</f>
        <v>3240000</v>
      </c>
      <c r="F9" s="12">
        <f>(C9*F3)</f>
        <v>1590000</v>
      </c>
      <c r="G9" s="12">
        <f>(C9*G3)</f>
        <v>1200000</v>
      </c>
      <c r="I9" s="16">
        <v>2019</v>
      </c>
      <c r="J9" s="16">
        <v>1.272</v>
      </c>
      <c r="K9" s="16">
        <v>5</v>
      </c>
      <c r="L9" s="16">
        <v>66</v>
      </c>
      <c r="M9" s="16">
        <f t="shared" si="0"/>
        <v>0.66</v>
      </c>
      <c r="N9" s="16">
        <f>MEDIAN(M9:M12)</f>
        <v>0.54</v>
      </c>
      <c r="O9" s="16">
        <f>AVERAGE(M9:M12)</f>
        <v>0.54249999999999998</v>
      </c>
    </row>
    <row r="10" spans="1:15" x14ac:dyDescent="0.25">
      <c r="A10" s="11" t="s">
        <v>31</v>
      </c>
      <c r="B10" s="11" t="s">
        <v>147</v>
      </c>
      <c r="C10" s="12">
        <v>9500000</v>
      </c>
      <c r="D10" s="12">
        <f>(C10*D3)</f>
        <v>7932500</v>
      </c>
      <c r="E10" s="12">
        <f>(C10*E3)</f>
        <v>5130000</v>
      </c>
      <c r="F10" s="12">
        <f>(C10*F3)</f>
        <v>2517500</v>
      </c>
      <c r="G10" s="12">
        <f>(C10*G3)</f>
        <v>1900000</v>
      </c>
      <c r="I10" s="16">
        <v>2018</v>
      </c>
      <c r="J10" s="16">
        <v>1.3160000000000001</v>
      </c>
      <c r="K10" s="16">
        <v>6</v>
      </c>
      <c r="L10" s="16">
        <v>58</v>
      </c>
      <c r="M10" s="16">
        <f t="shared" si="0"/>
        <v>0.57999999999999996</v>
      </c>
      <c r="N10" s="16"/>
      <c r="O10" s="16"/>
    </row>
    <row r="11" spans="1:15" x14ac:dyDescent="0.25">
      <c r="A11" s="11" t="s">
        <v>21</v>
      </c>
      <c r="B11" s="11" t="s">
        <v>147</v>
      </c>
      <c r="C11" s="12">
        <v>12000000</v>
      </c>
      <c r="D11" s="12">
        <f>(C11*D3)</f>
        <v>10020000</v>
      </c>
      <c r="E11" s="12">
        <f>(C11*E3)</f>
        <v>6480000</v>
      </c>
      <c r="F11" s="12">
        <f>(C11*F3)</f>
        <v>3180000</v>
      </c>
      <c r="G11" s="12">
        <f>(C11*G3)</f>
        <v>2400000</v>
      </c>
      <c r="I11" s="16">
        <v>2017</v>
      </c>
      <c r="J11" s="16">
        <v>1.3420000000000001</v>
      </c>
      <c r="K11" s="16">
        <v>7</v>
      </c>
      <c r="L11" s="16">
        <v>50</v>
      </c>
      <c r="M11" s="16">
        <f t="shared" si="0"/>
        <v>0.5</v>
      </c>
      <c r="N11" s="16"/>
      <c r="O11" s="16"/>
    </row>
    <row r="12" spans="1:15" x14ac:dyDescent="0.25">
      <c r="A12" s="11" t="s">
        <v>22</v>
      </c>
      <c r="B12" s="11" t="s">
        <v>147</v>
      </c>
      <c r="C12" s="12">
        <v>18000000</v>
      </c>
      <c r="D12" s="12">
        <f>(C12*D3)</f>
        <v>15030000</v>
      </c>
      <c r="E12" s="12">
        <f>(C12*E3)</f>
        <v>9720000</v>
      </c>
      <c r="F12" s="12">
        <f>(C12*F3)</f>
        <v>4770000</v>
      </c>
      <c r="G12" s="12">
        <f>(C12*G3)</f>
        <v>3600000</v>
      </c>
      <c r="I12" s="16">
        <v>2016</v>
      </c>
      <c r="J12" s="16">
        <v>1.331</v>
      </c>
      <c r="K12" s="16">
        <v>8</v>
      </c>
      <c r="L12" s="16">
        <v>43</v>
      </c>
      <c r="M12" s="16">
        <f t="shared" si="0"/>
        <v>0.43</v>
      </c>
      <c r="N12" s="16"/>
      <c r="O12" s="16"/>
    </row>
    <row r="13" spans="1:15" x14ac:dyDescent="0.25">
      <c r="A13" s="11" t="s">
        <v>23</v>
      </c>
      <c r="B13" s="11" t="s">
        <v>147</v>
      </c>
      <c r="C13" s="12">
        <v>20000000</v>
      </c>
      <c r="D13" s="12">
        <f>(C13*D3)</f>
        <v>16700000</v>
      </c>
      <c r="E13" s="12">
        <f>(C13*E3)</f>
        <v>10800000</v>
      </c>
      <c r="F13" s="12">
        <f>(C13*F3)</f>
        <v>5300000</v>
      </c>
      <c r="G13" s="12">
        <f>(C13*G3)</f>
        <v>4000000</v>
      </c>
      <c r="I13" s="16">
        <v>2015</v>
      </c>
      <c r="J13" s="16">
        <v>1.343</v>
      </c>
      <c r="K13" s="16">
        <v>9</v>
      </c>
      <c r="L13" s="16">
        <v>36</v>
      </c>
      <c r="M13" s="16">
        <f t="shared" si="0"/>
        <v>0.36</v>
      </c>
      <c r="N13" s="16">
        <f>MEDIAN(M13:M16)</f>
        <v>0.26500000000000001</v>
      </c>
      <c r="O13" s="16">
        <f>AVERAGE(M13:M16)</f>
        <v>0.27749999999999997</v>
      </c>
    </row>
    <row r="14" spans="1:15" x14ac:dyDescent="0.25">
      <c r="A14" s="14"/>
      <c r="B14" s="14"/>
      <c r="C14" s="14"/>
      <c r="D14" s="14"/>
      <c r="E14" s="14"/>
      <c r="F14" s="14"/>
      <c r="G14" s="14"/>
      <c r="I14" s="16">
        <v>2014</v>
      </c>
      <c r="J14" s="16">
        <v>1.361</v>
      </c>
      <c r="K14" s="16">
        <v>10</v>
      </c>
      <c r="L14" s="16">
        <v>29</v>
      </c>
      <c r="M14" s="16">
        <f t="shared" si="0"/>
        <v>0.28999999999999998</v>
      </c>
      <c r="N14" s="16"/>
      <c r="O14" s="16"/>
    </row>
    <row r="15" spans="1:15" x14ac:dyDescent="0.25">
      <c r="A15" s="40" t="s">
        <v>32</v>
      </c>
      <c r="B15" s="41"/>
      <c r="C15" s="41"/>
      <c r="D15" s="41"/>
      <c r="E15" s="41"/>
      <c r="F15" s="41"/>
      <c r="G15" s="42"/>
      <c r="I15" s="16">
        <v>2013</v>
      </c>
      <c r="J15" s="16">
        <v>1.3720000000000001</v>
      </c>
      <c r="K15" s="16">
        <v>11</v>
      </c>
      <c r="L15" s="16">
        <v>24</v>
      </c>
      <c r="M15" s="16">
        <f t="shared" si="0"/>
        <v>0.24</v>
      </c>
      <c r="N15" s="16"/>
      <c r="O15" s="16"/>
    </row>
    <row r="16" spans="1:15" x14ac:dyDescent="0.25">
      <c r="A16" s="43"/>
      <c r="B16" s="44"/>
      <c r="C16" s="44"/>
      <c r="D16" s="44"/>
      <c r="E16" s="44"/>
      <c r="F16" s="44"/>
      <c r="G16" s="45"/>
      <c r="I16" s="16">
        <v>2012</v>
      </c>
      <c r="J16" s="16">
        <v>1.411</v>
      </c>
      <c r="K16" s="16">
        <v>12</v>
      </c>
      <c r="L16" s="16">
        <v>22</v>
      </c>
      <c r="M16" s="16">
        <f t="shared" si="0"/>
        <v>0.22</v>
      </c>
      <c r="N16" s="16"/>
      <c r="O16" s="16"/>
    </row>
    <row r="17" spans="1:15" x14ac:dyDescent="0.25">
      <c r="A17" s="11" t="s">
        <v>14</v>
      </c>
      <c r="B17" s="11">
        <v>4000</v>
      </c>
      <c r="C17" s="12">
        <v>3000000</v>
      </c>
      <c r="D17" s="12">
        <f>(C17*D3)</f>
        <v>2505000</v>
      </c>
      <c r="E17" s="12">
        <f>(C17*E3)</f>
        <v>1620000</v>
      </c>
      <c r="F17" s="12">
        <f>(C17*F3)</f>
        <v>795000</v>
      </c>
      <c r="G17" s="12">
        <f>(C17*G3)</f>
        <v>600000</v>
      </c>
      <c r="I17" s="16">
        <v>2011</v>
      </c>
      <c r="J17" s="16">
        <v>1.4550000000000001</v>
      </c>
      <c r="K17" s="16">
        <v>13</v>
      </c>
      <c r="L17" s="16">
        <v>20</v>
      </c>
      <c r="M17" s="16">
        <f t="shared" si="0"/>
        <v>0.2</v>
      </c>
      <c r="N17" s="16"/>
      <c r="O17" s="16"/>
    </row>
    <row r="18" spans="1:15" x14ac:dyDescent="0.25">
      <c r="A18" s="11" t="s">
        <v>30</v>
      </c>
      <c r="B18" s="11">
        <v>4500</v>
      </c>
      <c r="C18" s="12">
        <v>3500000</v>
      </c>
      <c r="D18" s="12">
        <f>(C18*D3)</f>
        <v>2922500</v>
      </c>
      <c r="E18" s="12">
        <f>(C18*E3)</f>
        <v>1890000.0000000002</v>
      </c>
      <c r="F18" s="12">
        <f>(C18*F3)</f>
        <v>927500</v>
      </c>
      <c r="G18" s="12">
        <f>(C18*G3)</f>
        <v>700000</v>
      </c>
    </row>
    <row r="19" spans="1:15" x14ac:dyDescent="0.25">
      <c r="A19" s="11" t="s">
        <v>17</v>
      </c>
      <c r="B19" s="11">
        <v>5500</v>
      </c>
      <c r="C19" s="12">
        <v>4000000</v>
      </c>
      <c r="D19" s="12">
        <f>(C19*D3)</f>
        <v>3340000</v>
      </c>
      <c r="E19" s="12">
        <f>(C19*E3)</f>
        <v>2160000</v>
      </c>
      <c r="F19" s="12">
        <f>(C19*F3)</f>
        <v>1060000</v>
      </c>
      <c r="G19" s="12">
        <f>(C19*G3)</f>
        <v>800000</v>
      </c>
    </row>
    <row r="20" spans="1:15" x14ac:dyDescent="0.25">
      <c r="A20" s="11" t="s">
        <v>18</v>
      </c>
      <c r="B20" s="11">
        <v>5800</v>
      </c>
      <c r="C20" s="12">
        <v>6000000</v>
      </c>
      <c r="D20" s="12">
        <f>(C20*D3)</f>
        <v>5010000</v>
      </c>
      <c r="E20" s="12">
        <f>(C20*E3)</f>
        <v>3240000</v>
      </c>
      <c r="F20" s="12">
        <f>(C20*F3)</f>
        <v>1590000</v>
      </c>
      <c r="G20" s="12">
        <f>(C20*G3)</f>
        <v>1200000</v>
      </c>
    </row>
    <row r="21" spans="1:15" x14ac:dyDescent="0.25">
      <c r="A21" s="11" t="s">
        <v>31</v>
      </c>
      <c r="B21" s="11">
        <v>6500</v>
      </c>
      <c r="C21" s="12">
        <v>8500000</v>
      </c>
      <c r="D21" s="12">
        <f>(C21*D3)</f>
        <v>7097500</v>
      </c>
      <c r="E21" s="12">
        <f>(C21*E3)</f>
        <v>4590000</v>
      </c>
      <c r="F21" s="12">
        <f>(C21*F3)</f>
        <v>2252500</v>
      </c>
      <c r="G21" s="12">
        <f>(C21*G3)</f>
        <v>1700000</v>
      </c>
    </row>
    <row r="22" spans="1:15" x14ac:dyDescent="0.25">
      <c r="A22" s="11" t="s">
        <v>21</v>
      </c>
      <c r="B22" s="11">
        <v>7500</v>
      </c>
      <c r="C22" s="12">
        <v>9000000</v>
      </c>
      <c r="D22" s="12">
        <f>(C22*D3)</f>
        <v>7515000</v>
      </c>
      <c r="E22" s="12">
        <f>(C22*E3)</f>
        <v>4860000</v>
      </c>
      <c r="F22" s="12">
        <f>(C22*F3)</f>
        <v>2385000</v>
      </c>
      <c r="G22" s="12">
        <f>(C22*G3)</f>
        <v>1800000</v>
      </c>
    </row>
    <row r="23" spans="1:15" x14ac:dyDescent="0.25">
      <c r="A23" s="11" t="s">
        <v>22</v>
      </c>
      <c r="B23" s="11">
        <v>8000</v>
      </c>
      <c r="C23" s="12">
        <v>9300000</v>
      </c>
      <c r="D23" s="12">
        <f>(C23*D3)</f>
        <v>7765500</v>
      </c>
      <c r="E23" s="12">
        <f>(C23*E3)</f>
        <v>5022000</v>
      </c>
      <c r="F23" s="12">
        <f>(C23*F3)</f>
        <v>2464500</v>
      </c>
      <c r="G23" s="12">
        <f>(C23*G3)</f>
        <v>1860000</v>
      </c>
    </row>
    <row r="24" spans="1:15" x14ac:dyDescent="0.25">
      <c r="A24" s="11" t="s">
        <v>23</v>
      </c>
      <c r="B24" s="11">
        <v>8500</v>
      </c>
      <c r="C24" s="12">
        <v>9900000</v>
      </c>
      <c r="D24" s="12">
        <f>(C24*D3)</f>
        <v>8266500</v>
      </c>
      <c r="E24" s="12">
        <f>(C24*E3)</f>
        <v>5346000</v>
      </c>
      <c r="F24" s="12">
        <f>(C24*F3)</f>
        <v>2623500</v>
      </c>
      <c r="G24" s="12">
        <f>(C24*G3)</f>
        <v>1980000</v>
      </c>
    </row>
    <row r="25" spans="1:15" x14ac:dyDescent="0.25">
      <c r="A25" s="14"/>
      <c r="B25" s="14"/>
      <c r="C25" s="14"/>
      <c r="D25" s="14"/>
      <c r="E25" s="14"/>
      <c r="F25" s="14"/>
      <c r="G25" s="14"/>
    </row>
    <row r="26" spans="1:15" x14ac:dyDescent="0.25">
      <c r="A26" s="40" t="s">
        <v>33</v>
      </c>
      <c r="B26" s="41"/>
      <c r="C26" s="41"/>
      <c r="D26" s="41"/>
      <c r="E26" s="41"/>
      <c r="F26" s="41"/>
      <c r="G26" s="42"/>
    </row>
    <row r="27" spans="1:15" x14ac:dyDescent="0.25">
      <c r="A27" s="43"/>
      <c r="B27" s="44"/>
      <c r="C27" s="44"/>
      <c r="D27" s="44"/>
      <c r="E27" s="44"/>
      <c r="F27" s="44"/>
      <c r="G27" s="45"/>
    </row>
    <row r="28" spans="1:15" x14ac:dyDescent="0.25">
      <c r="A28" s="11" t="s">
        <v>14</v>
      </c>
      <c r="B28" s="11" t="s">
        <v>147</v>
      </c>
      <c r="C28" s="12">
        <v>2000000</v>
      </c>
      <c r="D28" s="12">
        <f>(C28*D3)</f>
        <v>1670000</v>
      </c>
      <c r="E28" s="12">
        <f>(C28*E3)</f>
        <v>1080000</v>
      </c>
      <c r="F28" s="12">
        <f>(C28*F3)</f>
        <v>530000</v>
      </c>
      <c r="G28" s="12">
        <f>(C28*G3)</f>
        <v>400000</v>
      </c>
    </row>
    <row r="29" spans="1:15" x14ac:dyDescent="0.25">
      <c r="A29" s="11" t="s">
        <v>30</v>
      </c>
      <c r="B29" s="11" t="s">
        <v>147</v>
      </c>
      <c r="C29" s="12">
        <v>2300000</v>
      </c>
      <c r="D29" s="12">
        <f>(C29*D3)</f>
        <v>1920500</v>
      </c>
      <c r="E29" s="12">
        <f>(C29*E3)</f>
        <v>1242000</v>
      </c>
      <c r="F29" s="12">
        <f>(C29*F3)</f>
        <v>609500</v>
      </c>
      <c r="G29" s="12">
        <f>(C29*G3)</f>
        <v>460000</v>
      </c>
    </row>
    <row r="30" spans="1:15" x14ac:dyDescent="0.25">
      <c r="A30" s="11" t="s">
        <v>17</v>
      </c>
      <c r="B30" s="11" t="s">
        <v>147</v>
      </c>
      <c r="C30" s="12">
        <v>3200000</v>
      </c>
      <c r="D30" s="12">
        <f>(C30*D3)</f>
        <v>2672000</v>
      </c>
      <c r="E30" s="12">
        <f>(C30*E3)</f>
        <v>1728000</v>
      </c>
      <c r="F30" s="12">
        <f>(C30*F3)</f>
        <v>848000</v>
      </c>
      <c r="G30" s="12">
        <f>(C30*G3)</f>
        <v>640000</v>
      </c>
    </row>
    <row r="31" spans="1:15" x14ac:dyDescent="0.25">
      <c r="A31" s="11" t="s">
        <v>18</v>
      </c>
      <c r="B31" s="11" t="s">
        <v>147</v>
      </c>
      <c r="C31" s="12">
        <v>4800000</v>
      </c>
      <c r="D31" s="12">
        <f>(C31*D3)</f>
        <v>4008000</v>
      </c>
      <c r="E31" s="12">
        <f>(C31*E3)</f>
        <v>2592000</v>
      </c>
      <c r="F31" s="12">
        <f>(C31*F3)</f>
        <v>1272000</v>
      </c>
      <c r="G31" s="12">
        <f>(C31*G3)</f>
        <v>960000</v>
      </c>
    </row>
    <row r="32" spans="1:15" x14ac:dyDescent="0.25">
      <c r="A32" s="11" t="s">
        <v>31</v>
      </c>
      <c r="B32" s="11" t="s">
        <v>147</v>
      </c>
      <c r="C32" s="12">
        <v>7600000</v>
      </c>
      <c r="D32" s="12">
        <f>(C32*D3)</f>
        <v>6346000</v>
      </c>
      <c r="E32" s="12">
        <f>(C32*E3)</f>
        <v>4104000.0000000005</v>
      </c>
      <c r="F32" s="12">
        <f>(C32*F3)</f>
        <v>2014000</v>
      </c>
      <c r="G32" s="12">
        <f>(C32*G3)</f>
        <v>1520000</v>
      </c>
    </row>
    <row r="33" spans="1:7" x14ac:dyDescent="0.25">
      <c r="A33" s="11" t="s">
        <v>21</v>
      </c>
      <c r="B33" s="11" t="s">
        <v>147</v>
      </c>
      <c r="C33" s="12">
        <v>9500000</v>
      </c>
      <c r="D33" s="12">
        <f>(C33*D3)</f>
        <v>7932500</v>
      </c>
      <c r="E33" s="12">
        <f>(C33*E3)</f>
        <v>5130000</v>
      </c>
      <c r="F33" s="12">
        <f>(C33*F3)</f>
        <v>2517500</v>
      </c>
      <c r="G33" s="12">
        <f>(C33*G3)</f>
        <v>1900000</v>
      </c>
    </row>
    <row r="34" spans="1:7" x14ac:dyDescent="0.25">
      <c r="A34" s="11" t="s">
        <v>22</v>
      </c>
      <c r="B34" s="11" t="s">
        <v>147</v>
      </c>
      <c r="C34" s="12">
        <v>13000000</v>
      </c>
      <c r="D34" s="12">
        <f>(C34*D3)</f>
        <v>10855000</v>
      </c>
      <c r="E34" s="12">
        <f>(C34*E3)</f>
        <v>7020000</v>
      </c>
      <c r="F34" s="12">
        <f>(C34*F3)</f>
        <v>3445000</v>
      </c>
      <c r="G34" s="12">
        <f>(C34*G3)</f>
        <v>2600000</v>
      </c>
    </row>
    <row r="35" spans="1:7" x14ac:dyDescent="0.25">
      <c r="A35" s="11" t="s">
        <v>23</v>
      </c>
      <c r="B35" s="11" t="s">
        <v>147</v>
      </c>
      <c r="C35" s="12">
        <v>15000000</v>
      </c>
      <c r="D35" s="12">
        <f>(C35*D3)</f>
        <v>12525000</v>
      </c>
      <c r="E35" s="12">
        <f>(C35*E3)</f>
        <v>8100000.0000000009</v>
      </c>
      <c r="F35" s="12">
        <f>(C35*F3)</f>
        <v>3975000</v>
      </c>
      <c r="G35" s="12">
        <f>(C35*G3)</f>
        <v>3000000</v>
      </c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A37" s="46" t="s">
        <v>0</v>
      </c>
      <c r="B37" s="46" t="s">
        <v>24</v>
      </c>
      <c r="C37" s="46" t="s">
        <v>1</v>
      </c>
      <c r="D37" s="46" t="s">
        <v>2</v>
      </c>
      <c r="E37" s="46" t="s">
        <v>3</v>
      </c>
      <c r="F37" s="46" t="s">
        <v>4</v>
      </c>
      <c r="G37" s="46" t="s">
        <v>52</v>
      </c>
    </row>
    <row r="38" spans="1:7" x14ac:dyDescent="0.25">
      <c r="A38" s="46"/>
      <c r="B38" s="46"/>
      <c r="C38" s="46"/>
      <c r="D38" s="46"/>
      <c r="E38" s="46"/>
      <c r="F38" s="46"/>
      <c r="G38" s="46"/>
    </row>
    <row r="39" spans="1:7" x14ac:dyDescent="0.25">
      <c r="A39" s="37" t="s">
        <v>163</v>
      </c>
      <c r="B39" s="38"/>
      <c r="C39" s="39"/>
      <c r="D39" s="10">
        <f>D3</f>
        <v>0.83499999999999996</v>
      </c>
      <c r="E39" s="10">
        <f>E3</f>
        <v>0.54</v>
      </c>
      <c r="F39" s="10">
        <f>F3</f>
        <v>0.26500000000000001</v>
      </c>
      <c r="G39" s="10">
        <f>G3</f>
        <v>0.2</v>
      </c>
    </row>
    <row r="40" spans="1:7" x14ac:dyDescent="0.25">
      <c r="A40" s="14"/>
      <c r="B40" s="14"/>
      <c r="C40" s="14"/>
      <c r="D40" s="14"/>
      <c r="E40" s="14"/>
      <c r="F40" s="14"/>
      <c r="G40" s="14"/>
    </row>
    <row r="41" spans="1:7" x14ac:dyDescent="0.25">
      <c r="A41" s="40" t="s">
        <v>34</v>
      </c>
      <c r="B41" s="41"/>
      <c r="C41" s="41"/>
      <c r="D41" s="41"/>
      <c r="E41" s="41"/>
      <c r="F41" s="41"/>
      <c r="G41" s="42"/>
    </row>
    <row r="42" spans="1:7" x14ac:dyDescent="0.25">
      <c r="A42" s="43"/>
      <c r="B42" s="44"/>
      <c r="C42" s="44"/>
      <c r="D42" s="44"/>
      <c r="E42" s="44"/>
      <c r="F42" s="44"/>
      <c r="G42" s="45"/>
    </row>
    <row r="43" spans="1:7" x14ac:dyDescent="0.25">
      <c r="A43" s="11" t="s">
        <v>14</v>
      </c>
      <c r="B43" s="11" t="s">
        <v>147</v>
      </c>
      <c r="C43" s="13">
        <v>2400000</v>
      </c>
      <c r="D43" s="13">
        <f>(C43*D39)</f>
        <v>2004000</v>
      </c>
      <c r="E43" s="13">
        <f>(C43*E39)</f>
        <v>1296000</v>
      </c>
      <c r="F43" s="13">
        <f>(C43*F39)</f>
        <v>636000</v>
      </c>
      <c r="G43" s="13">
        <f>(C43*G39)</f>
        <v>480000</v>
      </c>
    </row>
    <row r="44" spans="1:7" x14ac:dyDescent="0.25">
      <c r="A44" s="11" t="s">
        <v>30</v>
      </c>
      <c r="B44" s="11" t="s">
        <v>147</v>
      </c>
      <c r="C44" s="13">
        <v>2650000</v>
      </c>
      <c r="D44" s="13">
        <f>(C44*D39)</f>
        <v>2212750</v>
      </c>
      <c r="E44" s="13">
        <f>(C44*E39)</f>
        <v>1431000</v>
      </c>
      <c r="F44" s="13">
        <f>(C44*F39)</f>
        <v>702250</v>
      </c>
      <c r="G44" s="13">
        <f>(C44*G39)</f>
        <v>530000</v>
      </c>
    </row>
    <row r="45" spans="1:7" x14ac:dyDescent="0.25">
      <c r="A45" s="11" t="s">
        <v>17</v>
      </c>
      <c r="B45" s="11" t="s">
        <v>147</v>
      </c>
      <c r="C45" s="13">
        <v>3000000</v>
      </c>
      <c r="D45" s="13">
        <f>(C45*D39)</f>
        <v>2505000</v>
      </c>
      <c r="E45" s="13">
        <f>(C45*E39)</f>
        <v>1620000</v>
      </c>
      <c r="F45" s="13">
        <f>(C45*F39)</f>
        <v>795000</v>
      </c>
      <c r="G45" s="13">
        <f>(C45*G39)</f>
        <v>600000</v>
      </c>
    </row>
    <row r="46" spans="1:7" x14ac:dyDescent="0.25">
      <c r="A46" s="11" t="s">
        <v>18</v>
      </c>
      <c r="B46" s="11" t="s">
        <v>147</v>
      </c>
      <c r="C46" s="13">
        <v>4500000</v>
      </c>
      <c r="D46" s="13">
        <f>(C46*D39)</f>
        <v>3757500</v>
      </c>
      <c r="E46" s="13">
        <f>(C46*E39)</f>
        <v>2430000</v>
      </c>
      <c r="F46" s="13">
        <f>(C46*F39)</f>
        <v>1192500</v>
      </c>
      <c r="G46" s="13">
        <f>(C46*G39)</f>
        <v>900000</v>
      </c>
    </row>
    <row r="47" spans="1:7" x14ac:dyDescent="0.25">
      <c r="A47" s="11" t="s">
        <v>31</v>
      </c>
      <c r="B47" s="11" t="s">
        <v>147</v>
      </c>
      <c r="C47" s="13">
        <v>5560000</v>
      </c>
      <c r="D47" s="13">
        <f>(C47*D39)</f>
        <v>4642600</v>
      </c>
      <c r="E47" s="13">
        <f>(C47*E39)</f>
        <v>3002400</v>
      </c>
      <c r="F47" s="13">
        <f>(C47*F39)</f>
        <v>1473400</v>
      </c>
      <c r="G47" s="13">
        <f>(C47*G39)</f>
        <v>1112000</v>
      </c>
    </row>
    <row r="48" spans="1:7" x14ac:dyDescent="0.25">
      <c r="A48" s="11" t="s">
        <v>21</v>
      </c>
      <c r="B48" s="11" t="s">
        <v>147</v>
      </c>
      <c r="C48" s="13">
        <v>7500000</v>
      </c>
      <c r="D48" s="13">
        <f>(C48*D39)</f>
        <v>6262500</v>
      </c>
      <c r="E48" s="13">
        <f>(C48*E39)</f>
        <v>4050000.0000000005</v>
      </c>
      <c r="F48" s="13">
        <f>(C48*F39)</f>
        <v>1987500</v>
      </c>
      <c r="G48" s="13">
        <f>(C48*G39)</f>
        <v>1500000</v>
      </c>
    </row>
    <row r="49" spans="1:7" x14ac:dyDescent="0.25">
      <c r="A49" s="11" t="s">
        <v>22</v>
      </c>
      <c r="B49" s="11" t="s">
        <v>147</v>
      </c>
      <c r="C49" s="13">
        <v>13000000</v>
      </c>
      <c r="D49" s="13">
        <f>(C49*D39)</f>
        <v>10855000</v>
      </c>
      <c r="E49" s="13">
        <f>(C49*E39)</f>
        <v>7020000</v>
      </c>
      <c r="F49" s="13">
        <f>(C49*F39)</f>
        <v>3445000</v>
      </c>
      <c r="G49" s="13">
        <f>(C49*G39)</f>
        <v>2600000</v>
      </c>
    </row>
    <row r="50" spans="1:7" x14ac:dyDescent="0.25">
      <c r="A50" s="11" t="s">
        <v>23</v>
      </c>
      <c r="B50" s="11" t="s">
        <v>147</v>
      </c>
      <c r="C50" s="13">
        <v>14000000</v>
      </c>
      <c r="D50" s="13">
        <f>(C50*D39)</f>
        <v>11690000</v>
      </c>
      <c r="E50" s="13">
        <f>(C50*E39)</f>
        <v>7560000.0000000009</v>
      </c>
      <c r="F50" s="13">
        <f>(C50*F39)</f>
        <v>3710000</v>
      </c>
      <c r="G50" s="13">
        <f>(C50*G39)</f>
        <v>2800000</v>
      </c>
    </row>
    <row r="51" spans="1:7" x14ac:dyDescent="0.25">
      <c r="A51" s="14"/>
      <c r="B51" s="14"/>
      <c r="C51" s="14"/>
      <c r="D51" s="14"/>
      <c r="E51" s="14"/>
      <c r="F51" s="14"/>
      <c r="G51" s="14"/>
    </row>
    <row r="52" spans="1:7" x14ac:dyDescent="0.25">
      <c r="A52" s="40" t="s">
        <v>148</v>
      </c>
      <c r="B52" s="41"/>
      <c r="C52" s="41"/>
      <c r="D52" s="41"/>
      <c r="E52" s="41"/>
      <c r="F52" s="41"/>
      <c r="G52" s="42"/>
    </row>
    <row r="53" spans="1:7" x14ac:dyDescent="0.25">
      <c r="A53" s="43"/>
      <c r="B53" s="44"/>
      <c r="C53" s="44"/>
      <c r="D53" s="44"/>
      <c r="E53" s="44"/>
      <c r="F53" s="44"/>
      <c r="G53" s="45"/>
    </row>
    <row r="54" spans="1:7" x14ac:dyDescent="0.25">
      <c r="A54" s="11" t="s">
        <v>35</v>
      </c>
      <c r="B54" s="12" t="s">
        <v>147</v>
      </c>
      <c r="C54" s="13">
        <v>1059000</v>
      </c>
      <c r="D54" s="13">
        <f>(C54*D39)</f>
        <v>884265</v>
      </c>
      <c r="E54" s="13">
        <f>(C54*E39)</f>
        <v>571860</v>
      </c>
      <c r="F54" s="13">
        <f>(C54*F39)</f>
        <v>280635</v>
      </c>
      <c r="G54" s="13">
        <f>(C54*G39)</f>
        <v>211800</v>
      </c>
    </row>
    <row r="55" spans="1:7" x14ac:dyDescent="0.25">
      <c r="A55" s="11" t="s">
        <v>36</v>
      </c>
      <c r="B55" s="12" t="s">
        <v>147</v>
      </c>
      <c r="C55" s="13">
        <v>1059000</v>
      </c>
      <c r="D55" s="13">
        <f>(C55*D39)</f>
        <v>884265</v>
      </c>
      <c r="E55" s="13">
        <f>(C55*E39)</f>
        <v>571860</v>
      </c>
      <c r="F55" s="13">
        <f>(C55*F39)</f>
        <v>280635</v>
      </c>
      <c r="G55" s="13">
        <f>(C55*G39)</f>
        <v>211800</v>
      </c>
    </row>
    <row r="56" spans="1:7" x14ac:dyDescent="0.25">
      <c r="A56" s="11" t="s">
        <v>14</v>
      </c>
      <c r="B56" s="12" t="s">
        <v>147</v>
      </c>
      <c r="C56" s="13">
        <v>2942000</v>
      </c>
      <c r="D56" s="13">
        <f>(C56*D39)</f>
        <v>2456570</v>
      </c>
      <c r="E56" s="13">
        <f>(C56*E39)</f>
        <v>1588680</v>
      </c>
      <c r="F56" s="13">
        <f>(C56*F39)</f>
        <v>779630</v>
      </c>
      <c r="G56" s="13">
        <f>(C56*G39)</f>
        <v>588400</v>
      </c>
    </row>
    <row r="57" spans="1:7" x14ac:dyDescent="0.25">
      <c r="A57" s="11" t="s">
        <v>37</v>
      </c>
      <c r="B57" s="12">
        <v>6500</v>
      </c>
      <c r="C57" s="13">
        <v>4825000</v>
      </c>
      <c r="D57" s="13">
        <f>(C57*D39)</f>
        <v>4028875</v>
      </c>
      <c r="E57" s="13">
        <f>(C57*E39)</f>
        <v>2605500</v>
      </c>
      <c r="F57" s="13">
        <f>(C57*F39)</f>
        <v>1278625</v>
      </c>
      <c r="G57" s="13">
        <f>(C57*G39)</f>
        <v>965000</v>
      </c>
    </row>
    <row r="58" spans="1:7" x14ac:dyDescent="0.25">
      <c r="A58" s="11" t="s">
        <v>38</v>
      </c>
      <c r="B58" s="12">
        <v>8000</v>
      </c>
      <c r="C58" s="13">
        <v>6500000</v>
      </c>
      <c r="D58" s="13">
        <f>(C58*D39)</f>
        <v>5427500</v>
      </c>
      <c r="E58" s="13">
        <f>(C58*E39)</f>
        <v>3510000</v>
      </c>
      <c r="F58" s="13">
        <f>(C58*F39)</f>
        <v>1722500</v>
      </c>
      <c r="G58" s="13">
        <f>(C58*G39)</f>
        <v>1300000</v>
      </c>
    </row>
    <row r="59" spans="1:7" x14ac:dyDescent="0.25">
      <c r="A59" s="11" t="s">
        <v>39</v>
      </c>
      <c r="B59" s="12">
        <v>14000</v>
      </c>
      <c r="C59" s="13">
        <v>8235000</v>
      </c>
      <c r="D59" s="13">
        <f>(C59*D39)</f>
        <v>6876225</v>
      </c>
      <c r="E59" s="13">
        <f>(C59*E39)</f>
        <v>4446900</v>
      </c>
      <c r="F59" s="13">
        <f>(C59*F39)</f>
        <v>2182275</v>
      </c>
      <c r="G59" s="13">
        <f>(C59*G39)</f>
        <v>1647000</v>
      </c>
    </row>
    <row r="60" spans="1:7" x14ac:dyDescent="0.25">
      <c r="A60" s="11" t="s">
        <v>40</v>
      </c>
      <c r="B60" s="12">
        <v>16300</v>
      </c>
      <c r="C60" s="13">
        <v>10474000</v>
      </c>
      <c r="D60" s="13">
        <f>(C60*D39)</f>
        <v>8745790</v>
      </c>
      <c r="E60" s="13">
        <f>(C60*E39)</f>
        <v>5655960</v>
      </c>
      <c r="F60" s="13">
        <f>(C60*F39)</f>
        <v>2775610</v>
      </c>
      <c r="G60" s="13">
        <f>(C60*G39)</f>
        <v>2094800</v>
      </c>
    </row>
    <row r="61" spans="1:7" x14ac:dyDescent="0.25">
      <c r="A61" s="14"/>
      <c r="B61" s="14"/>
      <c r="C61" s="14"/>
      <c r="D61" s="14"/>
      <c r="E61" s="14"/>
      <c r="F61" s="14"/>
      <c r="G61" s="14"/>
    </row>
    <row r="62" spans="1:7" x14ac:dyDescent="0.25">
      <c r="A62" s="40" t="s">
        <v>41</v>
      </c>
      <c r="B62" s="41"/>
      <c r="C62" s="41"/>
      <c r="D62" s="41"/>
      <c r="E62" s="41"/>
      <c r="F62" s="41"/>
      <c r="G62" s="42"/>
    </row>
    <row r="63" spans="1:7" x14ac:dyDescent="0.25">
      <c r="A63" s="43"/>
      <c r="B63" s="44"/>
      <c r="C63" s="44"/>
      <c r="D63" s="44"/>
      <c r="E63" s="44"/>
      <c r="F63" s="44"/>
      <c r="G63" s="45"/>
    </row>
    <row r="64" spans="1:7" x14ac:dyDescent="0.25">
      <c r="A64" s="11" t="s">
        <v>42</v>
      </c>
      <c r="B64" s="11" t="s">
        <v>147</v>
      </c>
      <c r="C64" s="13">
        <v>400000</v>
      </c>
      <c r="D64" s="13">
        <f>(C64*D39)</f>
        <v>334000</v>
      </c>
      <c r="E64" s="13">
        <f>(C64*E39)</f>
        <v>216000</v>
      </c>
      <c r="F64" s="13">
        <f>(C64*F39)</f>
        <v>106000</v>
      </c>
      <c r="G64" s="13">
        <f>(C64*G39)</f>
        <v>80000</v>
      </c>
    </row>
    <row r="65" spans="1:9" x14ac:dyDescent="0.25">
      <c r="A65" s="11" t="s">
        <v>43</v>
      </c>
      <c r="B65" s="11" t="s">
        <v>147</v>
      </c>
      <c r="C65" s="13">
        <v>800000</v>
      </c>
      <c r="D65" s="13">
        <f>(C65*D39)</f>
        <v>668000</v>
      </c>
      <c r="E65" s="13">
        <f>(C65*E39)</f>
        <v>432000</v>
      </c>
      <c r="F65" s="13">
        <f>(C65*F39)</f>
        <v>212000</v>
      </c>
      <c r="G65" s="13">
        <f>(C65*G39)</f>
        <v>160000</v>
      </c>
    </row>
    <row r="66" spans="1:9" x14ac:dyDescent="0.25">
      <c r="A66" s="11" t="s">
        <v>44</v>
      </c>
      <c r="B66" s="11" t="s">
        <v>147</v>
      </c>
      <c r="C66" s="13">
        <v>960000</v>
      </c>
      <c r="D66" s="13">
        <f>(C66*D39)</f>
        <v>801600</v>
      </c>
      <c r="E66" s="13">
        <f>(C66*E39)</f>
        <v>518400.00000000006</v>
      </c>
      <c r="F66" s="13">
        <f>(C66*F39)</f>
        <v>254400</v>
      </c>
      <c r="G66" s="13">
        <f>(C66*G39)</f>
        <v>192000</v>
      </c>
    </row>
    <row r="67" spans="1:9" x14ac:dyDescent="0.25">
      <c r="A67" s="11" t="s">
        <v>45</v>
      </c>
      <c r="B67" s="11" t="s">
        <v>147</v>
      </c>
      <c r="C67" s="13">
        <v>1120000</v>
      </c>
      <c r="D67" s="13">
        <f>(C67*D39)</f>
        <v>935200</v>
      </c>
      <c r="E67" s="13">
        <f>(C67*E39)</f>
        <v>604800</v>
      </c>
      <c r="F67" s="13">
        <f>(C67*F39)</f>
        <v>296800</v>
      </c>
      <c r="G67" s="13">
        <f>(C67*G39)</f>
        <v>224000</v>
      </c>
    </row>
    <row r="68" spans="1:9" x14ac:dyDescent="0.25">
      <c r="A68" s="11" t="s">
        <v>46</v>
      </c>
      <c r="B68" s="11" t="s">
        <v>147</v>
      </c>
      <c r="C68" s="13">
        <v>1200000</v>
      </c>
      <c r="D68" s="13">
        <f>(C68*D39)</f>
        <v>1002000</v>
      </c>
      <c r="E68" s="13">
        <f>(C68*E39)</f>
        <v>648000</v>
      </c>
      <c r="F68" s="13">
        <f>(C68*F39)</f>
        <v>318000</v>
      </c>
      <c r="G68" s="13">
        <f>(C68*G39)</f>
        <v>240000</v>
      </c>
    </row>
    <row r="69" spans="1:9" x14ac:dyDescent="0.25">
      <c r="A69" s="11" t="s">
        <v>47</v>
      </c>
      <c r="B69" s="11" t="s">
        <v>147</v>
      </c>
      <c r="C69" s="13">
        <v>1440000</v>
      </c>
      <c r="D69" s="13">
        <f>(C69*D39)</f>
        <v>1202400</v>
      </c>
      <c r="E69" s="13">
        <f>(C69*E39)</f>
        <v>777600</v>
      </c>
      <c r="F69" s="13">
        <f>(C69*F39)</f>
        <v>381600</v>
      </c>
      <c r="G69" s="13">
        <f>(C69*G39)</f>
        <v>288000</v>
      </c>
    </row>
    <row r="70" spans="1:9" x14ac:dyDescent="0.25">
      <c r="A70" s="11" t="s">
        <v>48</v>
      </c>
      <c r="B70" s="11" t="s">
        <v>147</v>
      </c>
      <c r="C70" s="13">
        <v>2240000</v>
      </c>
      <c r="D70" s="13">
        <f>(C70*D39)</f>
        <v>1870400</v>
      </c>
      <c r="E70" s="13">
        <f>(C70*E39)</f>
        <v>1209600</v>
      </c>
      <c r="F70" s="13">
        <f>(C70*F39)</f>
        <v>593600</v>
      </c>
      <c r="G70" s="13">
        <f>(C70*G39)</f>
        <v>448000</v>
      </c>
    </row>
    <row r="71" spans="1:9" x14ac:dyDescent="0.25">
      <c r="A71" s="11" t="s">
        <v>49</v>
      </c>
      <c r="B71" s="11" t="s">
        <v>147</v>
      </c>
      <c r="C71" s="13">
        <v>2800000</v>
      </c>
      <c r="D71" s="13">
        <f>(C71*D39)</f>
        <v>2338000</v>
      </c>
      <c r="E71" s="13">
        <f>(C71*E39)</f>
        <v>1512000</v>
      </c>
      <c r="F71" s="13">
        <f>(C71*F39)</f>
        <v>742000</v>
      </c>
      <c r="G71" s="13">
        <f>(C71*G39)</f>
        <v>560000</v>
      </c>
    </row>
    <row r="72" spans="1:9" x14ac:dyDescent="0.25">
      <c r="A72" s="11" t="s">
        <v>50</v>
      </c>
      <c r="B72" s="11" t="s">
        <v>147</v>
      </c>
      <c r="C72" s="13">
        <v>3040000</v>
      </c>
      <c r="D72" s="13">
        <f>(C72*D39)</f>
        <v>2538400</v>
      </c>
      <c r="E72" s="13">
        <f>(C72*E39)</f>
        <v>1641600</v>
      </c>
      <c r="F72" s="13">
        <f>(C72*F39)</f>
        <v>805600</v>
      </c>
      <c r="G72" s="13">
        <f>(C72*G39)</f>
        <v>608000</v>
      </c>
    </row>
    <row r="73" spans="1:9" x14ac:dyDescent="0.25">
      <c r="A73" s="11" t="s">
        <v>51</v>
      </c>
      <c r="B73" s="11" t="s">
        <v>147</v>
      </c>
      <c r="C73" s="13">
        <v>4000000</v>
      </c>
      <c r="D73" s="13">
        <f>(C73*D39)</f>
        <v>3340000</v>
      </c>
      <c r="E73" s="13">
        <f>(C73*E39)</f>
        <v>2160000</v>
      </c>
      <c r="F73" s="13">
        <f>(C73*F39)</f>
        <v>1060000</v>
      </c>
      <c r="G73" s="13">
        <f>(C73*G39)</f>
        <v>800000</v>
      </c>
    </row>
    <row r="74" spans="1:9" x14ac:dyDescent="0.25">
      <c r="A74" s="14"/>
      <c r="B74" s="17"/>
      <c r="C74" s="17"/>
      <c r="D74" s="14"/>
      <c r="E74" s="14"/>
      <c r="F74" s="14"/>
      <c r="G74" s="14"/>
    </row>
    <row r="75" spans="1:9" x14ac:dyDescent="0.25">
      <c r="A75" s="46" t="s">
        <v>0</v>
      </c>
      <c r="B75" s="46" t="s">
        <v>24</v>
      </c>
      <c r="C75" s="46" t="s">
        <v>1</v>
      </c>
      <c r="D75" s="46" t="s">
        <v>2</v>
      </c>
      <c r="E75" s="46" t="s">
        <v>3</v>
      </c>
      <c r="F75" s="46" t="s">
        <v>4</v>
      </c>
      <c r="G75" s="46" t="s">
        <v>52</v>
      </c>
    </row>
    <row r="76" spans="1:9" x14ac:dyDescent="0.25">
      <c r="A76" s="46"/>
      <c r="B76" s="46"/>
      <c r="C76" s="46"/>
      <c r="D76" s="46"/>
      <c r="E76" s="46"/>
      <c r="F76" s="46"/>
      <c r="G76" s="46"/>
    </row>
    <row r="77" spans="1:9" x14ac:dyDescent="0.25">
      <c r="A77" s="37" t="s">
        <v>163</v>
      </c>
      <c r="B77" s="38"/>
      <c r="C77" s="39"/>
      <c r="D77" s="10">
        <f>D39</f>
        <v>0.83499999999999996</v>
      </c>
      <c r="E77" s="10">
        <f t="shared" ref="E77:G77" si="1">E39</f>
        <v>0.54</v>
      </c>
      <c r="F77" s="10">
        <f t="shared" si="1"/>
        <v>0.26500000000000001</v>
      </c>
      <c r="G77" s="10">
        <f t="shared" si="1"/>
        <v>0.2</v>
      </c>
    </row>
    <row r="78" spans="1:9" x14ac:dyDescent="0.25">
      <c r="A78" s="40" t="s">
        <v>53</v>
      </c>
      <c r="B78" s="41"/>
      <c r="C78" s="41"/>
      <c r="D78" s="41"/>
      <c r="E78" s="41"/>
      <c r="F78" s="41"/>
      <c r="G78" s="42"/>
    </row>
    <row r="79" spans="1:9" x14ac:dyDescent="0.25">
      <c r="A79" s="43"/>
      <c r="B79" s="44"/>
      <c r="C79" s="44"/>
      <c r="D79" s="44"/>
      <c r="E79" s="44"/>
      <c r="F79" s="44"/>
      <c r="G79" s="45"/>
    </row>
    <row r="80" spans="1:9" x14ac:dyDescent="0.25">
      <c r="A80" s="11" t="s">
        <v>54</v>
      </c>
      <c r="B80" s="12" t="s">
        <v>147</v>
      </c>
      <c r="C80" s="13">
        <v>500000</v>
      </c>
      <c r="D80" s="13">
        <f>(C80*D77)</f>
        <v>417500</v>
      </c>
      <c r="E80" s="13">
        <f>(C80*E77)</f>
        <v>270000</v>
      </c>
      <c r="F80" s="13">
        <f>(C80*F77)</f>
        <v>132500</v>
      </c>
      <c r="G80" s="13">
        <f>(C80*G77)</f>
        <v>100000</v>
      </c>
      <c r="I80" s="15"/>
    </row>
    <row r="81" spans="1:9" x14ac:dyDescent="0.25">
      <c r="A81" s="11" t="s">
        <v>55</v>
      </c>
      <c r="B81" s="12" t="s">
        <v>147</v>
      </c>
      <c r="C81" s="13">
        <v>750000</v>
      </c>
      <c r="D81" s="13">
        <f>(C81*D77)</f>
        <v>626250</v>
      </c>
      <c r="E81" s="13">
        <f>(C81*E77)</f>
        <v>405000</v>
      </c>
      <c r="F81" s="13">
        <f>(C81*F77)</f>
        <v>198750</v>
      </c>
      <c r="G81" s="13">
        <f>(C81*G77)</f>
        <v>150000</v>
      </c>
      <c r="I81" s="15"/>
    </row>
    <row r="82" spans="1:9" x14ac:dyDescent="0.25">
      <c r="A82" s="11" t="s">
        <v>56</v>
      </c>
      <c r="B82" s="12" t="s">
        <v>147</v>
      </c>
      <c r="C82" s="13">
        <v>850000</v>
      </c>
      <c r="D82" s="13">
        <f>(C82*D77)</f>
        <v>709750</v>
      </c>
      <c r="E82" s="13">
        <f>(C82*E77)</f>
        <v>459000.00000000006</v>
      </c>
      <c r="F82" s="13">
        <f>(C82*F77)</f>
        <v>225250</v>
      </c>
      <c r="G82" s="13">
        <f>(C82*G77)</f>
        <v>170000</v>
      </c>
      <c r="I82" s="15"/>
    </row>
    <row r="83" spans="1:9" x14ac:dyDescent="0.25">
      <c r="A83" s="11" t="s">
        <v>57</v>
      </c>
      <c r="B83" s="12" t="s">
        <v>147</v>
      </c>
      <c r="C83" s="13">
        <v>1000000</v>
      </c>
      <c r="D83" s="13">
        <f>(C83*D77)</f>
        <v>835000</v>
      </c>
      <c r="E83" s="13">
        <f>(C83*E77)</f>
        <v>540000</v>
      </c>
      <c r="F83" s="13">
        <f>(C83*F77)</f>
        <v>265000</v>
      </c>
      <c r="G83" s="13">
        <f>(C83*G77)</f>
        <v>200000</v>
      </c>
      <c r="I83" s="15"/>
    </row>
    <row r="84" spans="1:9" x14ac:dyDescent="0.25">
      <c r="A84" s="11" t="s">
        <v>58</v>
      </c>
      <c r="B84" s="12" t="s">
        <v>147</v>
      </c>
      <c r="C84" s="13">
        <v>1500000</v>
      </c>
      <c r="D84" s="13">
        <f>(C84*D77)</f>
        <v>1252500</v>
      </c>
      <c r="E84" s="13">
        <f>(C84*E77)</f>
        <v>810000</v>
      </c>
      <c r="F84" s="13">
        <f>(C84*F77)</f>
        <v>397500</v>
      </c>
      <c r="G84" s="13">
        <f>(C84*G77)</f>
        <v>300000</v>
      </c>
      <c r="I84" s="15"/>
    </row>
    <row r="85" spans="1:9" x14ac:dyDescent="0.25">
      <c r="A85" s="11" t="s">
        <v>59</v>
      </c>
      <c r="B85" s="12">
        <v>3300</v>
      </c>
      <c r="C85" s="13">
        <v>1801000</v>
      </c>
      <c r="D85" s="13">
        <f>(C85*D77)</f>
        <v>1503835</v>
      </c>
      <c r="E85" s="13">
        <f>(C85*E77)</f>
        <v>972540.00000000012</v>
      </c>
      <c r="F85" s="13">
        <f>(C85*F77)</f>
        <v>477265</v>
      </c>
      <c r="G85" s="13">
        <f>(C85*G77)</f>
        <v>360200</v>
      </c>
      <c r="I85" s="15"/>
    </row>
    <row r="86" spans="1:9" x14ac:dyDescent="0.25">
      <c r="A86" s="14"/>
      <c r="B86" s="14"/>
      <c r="C86" s="14"/>
      <c r="D86" s="14"/>
      <c r="E86" s="14"/>
      <c r="F86" s="14"/>
      <c r="G86" s="14"/>
    </row>
    <row r="87" spans="1:9" x14ac:dyDescent="0.25">
      <c r="A87" s="40" t="s">
        <v>60</v>
      </c>
      <c r="B87" s="41"/>
      <c r="C87" s="41"/>
      <c r="D87" s="41"/>
      <c r="E87" s="41"/>
      <c r="F87" s="41"/>
      <c r="G87" s="42"/>
    </row>
    <row r="88" spans="1:9" x14ac:dyDescent="0.25">
      <c r="A88" s="43"/>
      <c r="B88" s="44"/>
      <c r="C88" s="44"/>
      <c r="D88" s="44"/>
      <c r="E88" s="44"/>
      <c r="F88" s="44"/>
      <c r="G88" s="45"/>
    </row>
    <row r="89" spans="1:9" x14ac:dyDescent="0.25">
      <c r="A89" s="11" t="s">
        <v>42</v>
      </c>
      <c r="B89" s="11">
        <v>1800</v>
      </c>
      <c r="C89" s="13">
        <v>640000</v>
      </c>
      <c r="D89" s="13">
        <f>(C89*D77)</f>
        <v>534400</v>
      </c>
      <c r="E89" s="13">
        <f>(C89*E77)</f>
        <v>345600</v>
      </c>
      <c r="F89" s="13">
        <f>(C89*F77)</f>
        <v>169600</v>
      </c>
      <c r="G89" s="13">
        <f>(C89*G77)</f>
        <v>128000</v>
      </c>
    </row>
    <row r="90" spans="1:9" x14ac:dyDescent="0.25">
      <c r="A90" s="11" t="s">
        <v>43</v>
      </c>
      <c r="B90" s="11">
        <v>2000</v>
      </c>
      <c r="C90" s="13">
        <v>800000</v>
      </c>
      <c r="D90" s="13">
        <f>(C90*D77)</f>
        <v>668000</v>
      </c>
      <c r="E90" s="13">
        <f>(C90*E77)</f>
        <v>432000</v>
      </c>
      <c r="F90" s="13">
        <f>(C90*F77)</f>
        <v>212000</v>
      </c>
      <c r="G90" s="13">
        <f>(C90*G77)</f>
        <v>160000</v>
      </c>
    </row>
    <row r="91" spans="1:9" x14ac:dyDescent="0.25">
      <c r="A91" s="11" t="s">
        <v>44</v>
      </c>
      <c r="B91" s="11">
        <v>2400</v>
      </c>
      <c r="C91" s="13">
        <v>960000</v>
      </c>
      <c r="D91" s="13">
        <f>(C91*D77)</f>
        <v>801600</v>
      </c>
      <c r="E91" s="13">
        <f>(C91*E77)</f>
        <v>518400.00000000006</v>
      </c>
      <c r="F91" s="13">
        <f>(C91*F77)</f>
        <v>254400</v>
      </c>
      <c r="G91" s="13">
        <f>(C91*G77)</f>
        <v>192000</v>
      </c>
    </row>
    <row r="92" spans="1:9" x14ac:dyDescent="0.25">
      <c r="A92" s="11" t="s">
        <v>45</v>
      </c>
      <c r="B92" s="11">
        <v>2600</v>
      </c>
      <c r="C92" s="13">
        <v>1120000</v>
      </c>
      <c r="D92" s="13">
        <f>(C92*D77)</f>
        <v>935200</v>
      </c>
      <c r="E92" s="13">
        <f>(C92*E77)</f>
        <v>604800</v>
      </c>
      <c r="F92" s="13">
        <f>(C92*F77)</f>
        <v>296800</v>
      </c>
      <c r="G92" s="13">
        <f>(C92*G77)</f>
        <v>224000</v>
      </c>
    </row>
    <row r="93" spans="1:9" x14ac:dyDescent="0.25">
      <c r="A93" s="11" t="s">
        <v>46</v>
      </c>
      <c r="B93" s="11">
        <v>2850</v>
      </c>
      <c r="C93" s="13">
        <v>1200000</v>
      </c>
      <c r="D93" s="13">
        <f>(C93*D77)</f>
        <v>1002000</v>
      </c>
      <c r="E93" s="13">
        <f>(C93*E77)</f>
        <v>648000</v>
      </c>
      <c r="F93" s="13">
        <f>(C93*F77)</f>
        <v>318000</v>
      </c>
      <c r="G93" s="13">
        <f>(C93*G77)</f>
        <v>240000</v>
      </c>
    </row>
    <row r="94" spans="1:9" x14ac:dyDescent="0.25">
      <c r="A94" s="11" t="s">
        <v>47</v>
      </c>
      <c r="B94" s="11">
        <v>3000</v>
      </c>
      <c r="C94" s="13">
        <v>1440000</v>
      </c>
      <c r="D94" s="13">
        <f>(C94*D77)</f>
        <v>1202400</v>
      </c>
      <c r="E94" s="13">
        <f>(C94*E77)</f>
        <v>777600</v>
      </c>
      <c r="F94" s="13">
        <f>(C94*F77)</f>
        <v>381600</v>
      </c>
      <c r="G94" s="13">
        <f>(C94*G77)</f>
        <v>288000</v>
      </c>
    </row>
    <row r="95" spans="1:9" x14ac:dyDescent="0.25">
      <c r="A95" s="11" t="s">
        <v>48</v>
      </c>
      <c r="B95" s="11">
        <v>4000</v>
      </c>
      <c r="C95" s="13">
        <v>2240000</v>
      </c>
      <c r="D95" s="13">
        <f>(C95*D77)</f>
        <v>1870400</v>
      </c>
      <c r="E95" s="13">
        <f>(C95*E77)</f>
        <v>1209600</v>
      </c>
      <c r="F95" s="13">
        <f>(C95*F77)</f>
        <v>593600</v>
      </c>
      <c r="G95" s="13">
        <f>(C95*G77)</f>
        <v>448000</v>
      </c>
    </row>
    <row r="96" spans="1:9" x14ac:dyDescent="0.25">
      <c r="A96" s="11" t="s">
        <v>49</v>
      </c>
      <c r="B96" s="11">
        <v>4200</v>
      </c>
      <c r="C96" s="13">
        <v>2800000</v>
      </c>
      <c r="D96" s="13">
        <f>(C96*D77)</f>
        <v>2338000</v>
      </c>
      <c r="E96" s="13">
        <f>(C96*E77)</f>
        <v>1512000</v>
      </c>
      <c r="F96" s="13">
        <f>(C96*F77)</f>
        <v>742000</v>
      </c>
      <c r="G96" s="13">
        <f>(C96*G77)</f>
        <v>560000</v>
      </c>
    </row>
    <row r="97" spans="1:7" x14ac:dyDescent="0.25">
      <c r="A97" s="11" t="s">
        <v>50</v>
      </c>
      <c r="B97" s="11">
        <v>4300</v>
      </c>
      <c r="C97" s="13">
        <v>3040000</v>
      </c>
      <c r="D97" s="13">
        <f>(C97*D77)</f>
        <v>2538400</v>
      </c>
      <c r="E97" s="13">
        <f>(C97*E77)</f>
        <v>1641600</v>
      </c>
      <c r="F97" s="13">
        <f>(C97*F77)</f>
        <v>805600</v>
      </c>
      <c r="G97" s="13">
        <f>(C97*G77)</f>
        <v>608000</v>
      </c>
    </row>
    <row r="98" spans="1:7" x14ac:dyDescent="0.25">
      <c r="A98" s="11" t="s">
        <v>51</v>
      </c>
      <c r="B98" s="11">
        <v>4800</v>
      </c>
      <c r="C98" s="13">
        <v>4000000</v>
      </c>
      <c r="D98" s="13">
        <f>(C98*D77)</f>
        <v>3340000</v>
      </c>
      <c r="E98" s="13">
        <f>(C98*E77)</f>
        <v>2160000</v>
      </c>
      <c r="F98" s="13">
        <f>(C98*F77)</f>
        <v>1060000</v>
      </c>
      <c r="G98" s="13">
        <f>(C98*G77)</f>
        <v>800000</v>
      </c>
    </row>
    <row r="99" spans="1:7" x14ac:dyDescent="0.25">
      <c r="A99" s="14"/>
      <c r="B99" s="14"/>
      <c r="C99" s="14"/>
      <c r="D99" s="14"/>
      <c r="E99" s="14"/>
      <c r="F99" s="14"/>
      <c r="G99" s="14"/>
    </row>
    <row r="100" spans="1:7" x14ac:dyDescent="0.25">
      <c r="A100" s="46" t="s">
        <v>0</v>
      </c>
      <c r="B100" s="46" t="s">
        <v>24</v>
      </c>
      <c r="C100" s="46" t="s">
        <v>1</v>
      </c>
      <c r="D100" s="46" t="s">
        <v>2</v>
      </c>
      <c r="E100" s="46" t="s">
        <v>3</v>
      </c>
      <c r="F100" s="46" t="s">
        <v>4</v>
      </c>
      <c r="G100" s="46" t="s">
        <v>52</v>
      </c>
    </row>
    <row r="101" spans="1:7" x14ac:dyDescent="0.25">
      <c r="A101" s="46"/>
      <c r="B101" s="46"/>
      <c r="C101" s="46"/>
      <c r="D101" s="46"/>
      <c r="E101" s="46"/>
      <c r="F101" s="46"/>
      <c r="G101" s="46"/>
    </row>
    <row r="102" spans="1:7" x14ac:dyDescent="0.25">
      <c r="A102" s="37" t="s">
        <v>163</v>
      </c>
      <c r="B102" s="38"/>
      <c r="C102" s="39"/>
      <c r="D102" s="10">
        <f>D77</f>
        <v>0.83499999999999996</v>
      </c>
      <c r="E102" s="10">
        <f>E77</f>
        <v>0.54</v>
      </c>
      <c r="F102" s="10">
        <f>F77</f>
        <v>0.26500000000000001</v>
      </c>
      <c r="G102" s="10">
        <f>G77</f>
        <v>0.2</v>
      </c>
    </row>
    <row r="103" spans="1:7" x14ac:dyDescent="0.25">
      <c r="A103" s="40" t="s">
        <v>61</v>
      </c>
      <c r="B103" s="41"/>
      <c r="C103" s="41"/>
      <c r="D103" s="41"/>
      <c r="E103" s="41"/>
      <c r="F103" s="41"/>
      <c r="G103" s="42"/>
    </row>
    <row r="104" spans="1:7" x14ac:dyDescent="0.25">
      <c r="A104" s="43"/>
      <c r="B104" s="44"/>
      <c r="C104" s="44"/>
      <c r="D104" s="44"/>
      <c r="E104" s="44"/>
      <c r="F104" s="44"/>
      <c r="G104" s="45"/>
    </row>
    <row r="105" spans="1:7" x14ac:dyDescent="0.25">
      <c r="A105" s="11" t="s">
        <v>62</v>
      </c>
      <c r="B105" s="11" t="s">
        <v>147</v>
      </c>
      <c r="C105" s="13">
        <v>1700000</v>
      </c>
      <c r="D105" s="13">
        <f>(C105*D102)</f>
        <v>1419500</v>
      </c>
      <c r="E105" s="13">
        <f>(C105*E102)</f>
        <v>918000.00000000012</v>
      </c>
      <c r="F105" s="13">
        <f>(C105*F102)</f>
        <v>450500</v>
      </c>
      <c r="G105" s="13">
        <f>(C105*G102)</f>
        <v>340000</v>
      </c>
    </row>
    <row r="106" spans="1:7" x14ac:dyDescent="0.25">
      <c r="A106" s="11" t="s">
        <v>63</v>
      </c>
      <c r="B106" s="11" t="s">
        <v>147</v>
      </c>
      <c r="C106" s="13">
        <v>2200000</v>
      </c>
      <c r="D106" s="13">
        <f>(C106*D102)</f>
        <v>1837000</v>
      </c>
      <c r="E106" s="13">
        <f>(C106*E102)</f>
        <v>1188000</v>
      </c>
      <c r="F106" s="13">
        <f>(C106*F102)</f>
        <v>583000</v>
      </c>
      <c r="G106" s="13">
        <f>(C106*G102)</f>
        <v>440000</v>
      </c>
    </row>
    <row r="107" spans="1:7" x14ac:dyDescent="0.25">
      <c r="A107" s="11" t="s">
        <v>45</v>
      </c>
      <c r="B107" s="11" t="s">
        <v>147</v>
      </c>
      <c r="C107" s="13">
        <v>2600000</v>
      </c>
      <c r="D107" s="13">
        <f>(C107*D102)</f>
        <v>2171000</v>
      </c>
      <c r="E107" s="13">
        <f>(C107*E102)</f>
        <v>1404000</v>
      </c>
      <c r="F107" s="13">
        <f>(C107*F102)</f>
        <v>689000</v>
      </c>
      <c r="G107" s="13">
        <f>(C107*G102)</f>
        <v>520000</v>
      </c>
    </row>
    <row r="108" spans="1:7" x14ac:dyDescent="0.25">
      <c r="A108" s="11" t="s">
        <v>55</v>
      </c>
      <c r="B108" s="11" t="s">
        <v>147</v>
      </c>
      <c r="C108" s="13">
        <v>4500000</v>
      </c>
      <c r="D108" s="13">
        <f>(C108*D102)</f>
        <v>3757500</v>
      </c>
      <c r="E108" s="13">
        <f>(C108*E102)</f>
        <v>2430000</v>
      </c>
      <c r="F108" s="13">
        <f>(C108*F102)</f>
        <v>1192500</v>
      </c>
      <c r="G108" s="13">
        <f>(C108*G102)</f>
        <v>900000</v>
      </c>
    </row>
    <row r="109" spans="1:7" x14ac:dyDescent="0.25">
      <c r="A109" s="11" t="s">
        <v>64</v>
      </c>
      <c r="B109" s="11" t="s">
        <v>147</v>
      </c>
      <c r="C109" s="13">
        <v>6500000</v>
      </c>
      <c r="D109" s="13">
        <f>(C109*D102)</f>
        <v>5427500</v>
      </c>
      <c r="E109" s="13">
        <f>(C109*E102)</f>
        <v>3510000</v>
      </c>
      <c r="F109" s="13">
        <f>(C109*F102)</f>
        <v>1722500</v>
      </c>
      <c r="G109" s="13">
        <f>(C109*G102)</f>
        <v>1300000</v>
      </c>
    </row>
    <row r="110" spans="1:7" x14ac:dyDescent="0.25">
      <c r="A110" s="11" t="s">
        <v>57</v>
      </c>
      <c r="B110" s="11" t="s">
        <v>147</v>
      </c>
      <c r="C110" s="13">
        <v>8000000</v>
      </c>
      <c r="D110" s="13">
        <f>(C110*D102)</f>
        <v>6680000</v>
      </c>
      <c r="E110" s="13">
        <f>(C110*E102)</f>
        <v>4320000</v>
      </c>
      <c r="F110" s="13">
        <f>(C110*F102)</f>
        <v>2120000</v>
      </c>
      <c r="G110" s="13">
        <f>(C110*G102)</f>
        <v>1600000</v>
      </c>
    </row>
    <row r="111" spans="1:7" x14ac:dyDescent="0.25">
      <c r="A111" s="11" t="s">
        <v>58</v>
      </c>
      <c r="B111" s="11" t="s">
        <v>147</v>
      </c>
      <c r="C111" s="13">
        <v>10000000</v>
      </c>
      <c r="D111" s="13">
        <f>(C111*D102)</f>
        <v>8350000</v>
      </c>
      <c r="E111" s="13">
        <f>(C111*E102)</f>
        <v>5400000</v>
      </c>
      <c r="F111" s="13">
        <f>(C111*F102)</f>
        <v>2650000</v>
      </c>
      <c r="G111" s="13">
        <f>(C111*G102)</f>
        <v>2000000</v>
      </c>
    </row>
    <row r="112" spans="1:7" x14ac:dyDescent="0.25">
      <c r="A112" s="11" t="s">
        <v>59</v>
      </c>
      <c r="B112" s="11" t="s">
        <v>147</v>
      </c>
      <c r="C112" s="13">
        <v>13000000</v>
      </c>
      <c r="D112" s="13">
        <f>(C112*D102)</f>
        <v>10855000</v>
      </c>
      <c r="E112" s="13">
        <f>(C112*E102)</f>
        <v>7020000</v>
      </c>
      <c r="F112" s="13">
        <f>(C112*F102)</f>
        <v>3445000</v>
      </c>
      <c r="G112" s="13">
        <f>(C112*G102)</f>
        <v>2600000</v>
      </c>
    </row>
    <row r="113" spans="1:7" x14ac:dyDescent="0.25">
      <c r="A113" s="14"/>
      <c r="B113" s="14"/>
      <c r="C113" s="14"/>
      <c r="D113" s="14"/>
      <c r="E113" s="14"/>
      <c r="F113" s="14"/>
      <c r="G113" s="14"/>
    </row>
    <row r="114" spans="1:7" x14ac:dyDescent="0.25">
      <c r="A114" s="40" t="s">
        <v>65</v>
      </c>
      <c r="B114" s="41"/>
      <c r="C114" s="41"/>
      <c r="D114" s="41"/>
      <c r="E114" s="41"/>
      <c r="F114" s="41"/>
      <c r="G114" s="42"/>
    </row>
    <row r="115" spans="1:7" x14ac:dyDescent="0.25">
      <c r="A115" s="43"/>
      <c r="B115" s="44"/>
      <c r="C115" s="44"/>
      <c r="D115" s="44"/>
      <c r="E115" s="44"/>
      <c r="F115" s="44"/>
      <c r="G115" s="45"/>
    </row>
    <row r="116" spans="1:7" x14ac:dyDescent="0.25">
      <c r="A116" s="11" t="s">
        <v>66</v>
      </c>
      <c r="B116" s="11" t="s">
        <v>147</v>
      </c>
      <c r="C116" s="13">
        <v>90000</v>
      </c>
      <c r="D116" s="13">
        <f>(C116*D102)</f>
        <v>75150</v>
      </c>
      <c r="E116" s="13">
        <f>(C116*E102)</f>
        <v>48600</v>
      </c>
      <c r="F116" s="13">
        <f>(C116*F102)</f>
        <v>23850</v>
      </c>
      <c r="G116" s="13">
        <f>(C116*G102)</f>
        <v>18000</v>
      </c>
    </row>
    <row r="117" spans="1:7" x14ac:dyDescent="0.25">
      <c r="A117" s="11" t="s">
        <v>67</v>
      </c>
      <c r="B117" s="11" t="s">
        <v>147</v>
      </c>
      <c r="C117" s="13">
        <v>180000</v>
      </c>
      <c r="D117" s="13">
        <f>(C117*D102)</f>
        <v>150300</v>
      </c>
      <c r="E117" s="13">
        <f>(C117*E102)</f>
        <v>97200</v>
      </c>
      <c r="F117" s="13">
        <f>(C117*F102)</f>
        <v>47700</v>
      </c>
      <c r="G117" s="13">
        <f>(C117*G102)</f>
        <v>36000</v>
      </c>
    </row>
    <row r="118" spans="1:7" x14ac:dyDescent="0.25">
      <c r="A118" s="11" t="s">
        <v>68</v>
      </c>
      <c r="B118" s="11" t="s">
        <v>147</v>
      </c>
      <c r="C118" s="13">
        <v>225000</v>
      </c>
      <c r="D118" s="13">
        <f>(C118*D102)</f>
        <v>187875</v>
      </c>
      <c r="E118" s="13">
        <f>(C118*E102)</f>
        <v>121500.00000000001</v>
      </c>
      <c r="F118" s="13">
        <f>(C118*F102)</f>
        <v>59625</v>
      </c>
      <c r="G118" s="13">
        <f>(C118*G102)</f>
        <v>45000</v>
      </c>
    </row>
    <row r="119" spans="1:7" x14ac:dyDescent="0.25">
      <c r="A119" s="14"/>
      <c r="B119" s="14"/>
      <c r="C119" s="14"/>
      <c r="D119" s="14"/>
      <c r="E119" s="14"/>
      <c r="F119" s="14"/>
      <c r="G119" s="14"/>
    </row>
    <row r="120" spans="1:7" x14ac:dyDescent="0.25">
      <c r="A120" s="40" t="s">
        <v>69</v>
      </c>
      <c r="B120" s="41"/>
      <c r="C120" s="41"/>
      <c r="D120" s="41"/>
      <c r="E120" s="41"/>
      <c r="F120" s="41"/>
      <c r="G120" s="42"/>
    </row>
    <row r="121" spans="1:7" x14ac:dyDescent="0.25">
      <c r="A121" s="43"/>
      <c r="B121" s="44"/>
      <c r="C121" s="44"/>
      <c r="D121" s="44"/>
      <c r="E121" s="44"/>
      <c r="F121" s="44"/>
      <c r="G121" s="45"/>
    </row>
    <row r="122" spans="1:7" x14ac:dyDescent="0.25">
      <c r="A122" s="11" t="s">
        <v>70</v>
      </c>
      <c r="B122" s="11" t="s">
        <v>147</v>
      </c>
      <c r="C122" s="13">
        <v>250000</v>
      </c>
      <c r="D122" s="13">
        <f>(C122*D102)</f>
        <v>208750</v>
      </c>
      <c r="E122" s="13">
        <f>(C122*E102)</f>
        <v>135000</v>
      </c>
      <c r="F122" s="13">
        <f>(C122*F102)</f>
        <v>66250</v>
      </c>
      <c r="G122" s="13">
        <f>(C122*G102)</f>
        <v>50000</v>
      </c>
    </row>
    <row r="123" spans="1:7" x14ac:dyDescent="0.25">
      <c r="A123" s="11" t="s">
        <v>71</v>
      </c>
      <c r="B123" s="11" t="s">
        <v>147</v>
      </c>
      <c r="C123" s="13">
        <v>450000</v>
      </c>
      <c r="D123" s="13">
        <f>(C123*D102)</f>
        <v>375750</v>
      </c>
      <c r="E123" s="13">
        <f>(C123*E102)</f>
        <v>243000.00000000003</v>
      </c>
      <c r="F123" s="13">
        <f>(C123*F102)</f>
        <v>119250</v>
      </c>
      <c r="G123" s="13">
        <f>(C123*G102)</f>
        <v>90000</v>
      </c>
    </row>
    <row r="124" spans="1:7" x14ac:dyDescent="0.25">
      <c r="A124" s="11" t="s">
        <v>72</v>
      </c>
      <c r="B124" s="11" t="s">
        <v>147</v>
      </c>
      <c r="C124" s="13">
        <v>900000</v>
      </c>
      <c r="D124" s="13">
        <f>(C124*D102)</f>
        <v>751500</v>
      </c>
      <c r="E124" s="13">
        <f>(C124*E102)</f>
        <v>486000.00000000006</v>
      </c>
      <c r="F124" s="13">
        <f>(C124*F102)</f>
        <v>238500</v>
      </c>
      <c r="G124" s="13">
        <f>(C124*G102)</f>
        <v>180000</v>
      </c>
    </row>
    <row r="125" spans="1:7" x14ac:dyDescent="0.25">
      <c r="A125" s="11" t="s">
        <v>73</v>
      </c>
      <c r="B125" s="11" t="s">
        <v>147</v>
      </c>
      <c r="C125" s="13">
        <v>1800000</v>
      </c>
      <c r="D125" s="13">
        <f>(C125*D102)</f>
        <v>1503000</v>
      </c>
      <c r="E125" s="13">
        <f>(C125*E102)</f>
        <v>972000.00000000012</v>
      </c>
      <c r="F125" s="13">
        <f>(C125*F102)</f>
        <v>477000</v>
      </c>
      <c r="G125" s="13">
        <f>(C125*G102)</f>
        <v>360000</v>
      </c>
    </row>
    <row r="126" spans="1:7" x14ac:dyDescent="0.25">
      <c r="A126" s="11" t="s">
        <v>74</v>
      </c>
      <c r="B126" s="11" t="s">
        <v>147</v>
      </c>
      <c r="C126" s="13">
        <v>2900000</v>
      </c>
      <c r="D126" s="13">
        <f>(C126*D102)</f>
        <v>2421500</v>
      </c>
      <c r="E126" s="13">
        <f>(C126*E102)</f>
        <v>1566000</v>
      </c>
      <c r="F126" s="13">
        <f>(C126*F102)</f>
        <v>768500</v>
      </c>
      <c r="G126" s="13">
        <f>(C126*G102)</f>
        <v>580000</v>
      </c>
    </row>
    <row r="127" spans="1:7" x14ac:dyDescent="0.25">
      <c r="A127" s="11" t="s">
        <v>75</v>
      </c>
      <c r="B127" s="11" t="s">
        <v>147</v>
      </c>
      <c r="C127" s="13">
        <v>1900000</v>
      </c>
      <c r="D127" s="13">
        <f>(C127*D102)</f>
        <v>1586500</v>
      </c>
      <c r="E127" s="13">
        <f>(C127*E102)</f>
        <v>1026000.0000000001</v>
      </c>
      <c r="F127" s="13">
        <f>(C127*F102)</f>
        <v>503500</v>
      </c>
      <c r="G127" s="13">
        <f>(C127*G102)</f>
        <v>380000</v>
      </c>
    </row>
    <row r="128" spans="1:7" x14ac:dyDescent="0.25">
      <c r="A128" s="11" t="s">
        <v>76</v>
      </c>
      <c r="B128" s="11" t="s">
        <v>147</v>
      </c>
      <c r="C128" s="13">
        <v>3000000</v>
      </c>
      <c r="D128" s="13">
        <f>(C128*D102)</f>
        <v>2505000</v>
      </c>
      <c r="E128" s="13">
        <f>(C128*E102)</f>
        <v>1620000</v>
      </c>
      <c r="F128" s="13">
        <f>(C128*F102)</f>
        <v>795000</v>
      </c>
      <c r="G128" s="13">
        <f>(C128*G102)</f>
        <v>600000</v>
      </c>
    </row>
    <row r="129" spans="1:7" x14ac:dyDescent="0.25">
      <c r="A129" s="11" t="s">
        <v>77</v>
      </c>
      <c r="B129" s="11" t="s">
        <v>147</v>
      </c>
      <c r="C129" s="13">
        <v>3200000</v>
      </c>
      <c r="D129" s="13">
        <f>(C129*D102)</f>
        <v>2672000</v>
      </c>
      <c r="E129" s="13">
        <f>(C129*E102)</f>
        <v>1728000</v>
      </c>
      <c r="F129" s="13">
        <f>(C129*F102)</f>
        <v>848000</v>
      </c>
      <c r="G129" s="13">
        <f>(C129*G102)</f>
        <v>640000</v>
      </c>
    </row>
    <row r="130" spans="1:7" x14ac:dyDescent="0.25">
      <c r="A130" s="11" t="s">
        <v>78</v>
      </c>
      <c r="B130" s="11" t="s">
        <v>147</v>
      </c>
      <c r="C130" s="13">
        <v>6400000</v>
      </c>
      <c r="D130" s="13">
        <f>(C130*D102)</f>
        <v>5344000</v>
      </c>
      <c r="E130" s="13">
        <f>(C130*E102)</f>
        <v>3456000</v>
      </c>
      <c r="F130" s="13">
        <f>(C130*F102)</f>
        <v>1696000</v>
      </c>
      <c r="G130" s="13">
        <f>(C130*G102)</f>
        <v>1280000</v>
      </c>
    </row>
    <row r="131" spans="1:7" x14ac:dyDescent="0.25">
      <c r="A131" s="11" t="s">
        <v>79</v>
      </c>
      <c r="B131" s="11" t="s">
        <v>147</v>
      </c>
      <c r="C131" s="13">
        <v>6000000</v>
      </c>
      <c r="D131" s="13">
        <f>(C131*D102)</f>
        <v>5010000</v>
      </c>
      <c r="E131" s="13">
        <f>(C131*E102)</f>
        <v>3240000</v>
      </c>
      <c r="F131" s="13">
        <f>(C131*F102)</f>
        <v>1590000</v>
      </c>
      <c r="G131" s="13">
        <f>(C131*G102)</f>
        <v>1200000</v>
      </c>
    </row>
    <row r="132" spans="1:7" x14ac:dyDescent="0.25">
      <c r="A132" s="11" t="s">
        <v>80</v>
      </c>
      <c r="B132" s="11" t="s">
        <v>147</v>
      </c>
      <c r="C132" s="13">
        <v>10000000</v>
      </c>
      <c r="D132" s="13">
        <f>(C132*D102)</f>
        <v>8350000</v>
      </c>
      <c r="E132" s="13">
        <f>(C132*E102)</f>
        <v>5400000</v>
      </c>
      <c r="F132" s="13">
        <f>(C132*F102)</f>
        <v>2650000</v>
      </c>
      <c r="G132" s="13">
        <f>(C132*G102)</f>
        <v>2000000</v>
      </c>
    </row>
    <row r="133" spans="1:7" x14ac:dyDescent="0.25">
      <c r="A133" s="14"/>
      <c r="B133" s="14"/>
      <c r="C133" s="17"/>
      <c r="D133" s="14"/>
      <c r="E133" s="14"/>
      <c r="F133" s="14"/>
      <c r="G133" s="14"/>
    </row>
    <row r="134" spans="1:7" x14ac:dyDescent="0.25">
      <c r="A134" s="47" t="s">
        <v>0</v>
      </c>
      <c r="B134" s="47" t="s">
        <v>24</v>
      </c>
      <c r="C134" s="47" t="s">
        <v>1</v>
      </c>
      <c r="D134" s="47" t="s">
        <v>2</v>
      </c>
      <c r="E134" s="47" t="s">
        <v>3</v>
      </c>
      <c r="F134" s="47" t="s">
        <v>4</v>
      </c>
      <c r="G134" s="47" t="s">
        <v>52</v>
      </c>
    </row>
    <row r="135" spans="1:7" x14ac:dyDescent="0.25">
      <c r="A135" s="48"/>
      <c r="B135" s="48"/>
      <c r="C135" s="48"/>
      <c r="D135" s="48"/>
      <c r="E135" s="48"/>
      <c r="F135" s="48"/>
      <c r="G135" s="48"/>
    </row>
    <row r="136" spans="1:7" x14ac:dyDescent="0.25">
      <c r="A136" s="37" t="s">
        <v>163</v>
      </c>
      <c r="B136" s="38"/>
      <c r="C136" s="39"/>
      <c r="D136" s="10">
        <f>D102</f>
        <v>0.83499999999999996</v>
      </c>
      <c r="E136" s="10">
        <f t="shared" ref="E136:G136" si="2">E102</f>
        <v>0.54</v>
      </c>
      <c r="F136" s="10">
        <f t="shared" si="2"/>
        <v>0.26500000000000001</v>
      </c>
      <c r="G136" s="10">
        <f t="shared" si="2"/>
        <v>0.2</v>
      </c>
    </row>
    <row r="137" spans="1:7" x14ac:dyDescent="0.25">
      <c r="A137" s="14"/>
      <c r="B137" s="14"/>
      <c r="C137" s="14"/>
      <c r="D137" s="14"/>
      <c r="E137" s="14"/>
      <c r="F137" s="14"/>
      <c r="G137" s="14"/>
    </row>
    <row r="138" spans="1:7" x14ac:dyDescent="0.25">
      <c r="A138" s="40" t="s">
        <v>81</v>
      </c>
      <c r="B138" s="41"/>
      <c r="C138" s="41"/>
      <c r="D138" s="41"/>
      <c r="E138" s="41"/>
      <c r="F138" s="41"/>
      <c r="G138" s="42"/>
    </row>
    <row r="139" spans="1:7" x14ac:dyDescent="0.25">
      <c r="A139" s="43"/>
      <c r="B139" s="44"/>
      <c r="C139" s="44"/>
      <c r="D139" s="44"/>
      <c r="E139" s="44"/>
      <c r="F139" s="44"/>
      <c r="G139" s="45"/>
    </row>
    <row r="140" spans="1:7" x14ac:dyDescent="0.25">
      <c r="A140" s="11" t="s">
        <v>70</v>
      </c>
      <c r="B140" s="11" t="s">
        <v>147</v>
      </c>
      <c r="C140" s="13">
        <v>250000</v>
      </c>
      <c r="D140" s="13">
        <f>(C140*D136)</f>
        <v>208750</v>
      </c>
      <c r="E140" s="13">
        <f>(C140*E136)</f>
        <v>135000</v>
      </c>
      <c r="F140" s="13">
        <f>(C140*F136)</f>
        <v>66250</v>
      </c>
      <c r="G140" s="13">
        <f>(C140*G136)</f>
        <v>50000</v>
      </c>
    </row>
    <row r="141" spans="1:7" x14ac:dyDescent="0.25">
      <c r="A141" s="11" t="s">
        <v>71</v>
      </c>
      <c r="B141" s="11" t="s">
        <v>147</v>
      </c>
      <c r="C141" s="18">
        <v>450000</v>
      </c>
      <c r="D141" s="13">
        <f>(C141*D136)</f>
        <v>375750</v>
      </c>
      <c r="E141" s="13">
        <f>(C141*E136)</f>
        <v>243000.00000000003</v>
      </c>
      <c r="F141" s="13">
        <f>(C141*F136)</f>
        <v>119250</v>
      </c>
      <c r="G141" s="13">
        <f>(C141*G136)</f>
        <v>90000</v>
      </c>
    </row>
    <row r="142" spans="1:7" x14ac:dyDescent="0.25">
      <c r="A142" s="11" t="s">
        <v>72</v>
      </c>
      <c r="B142" s="11" t="s">
        <v>147</v>
      </c>
      <c r="C142" s="13">
        <v>900000</v>
      </c>
      <c r="D142" s="13">
        <f>(C142*D136)</f>
        <v>751500</v>
      </c>
      <c r="E142" s="13">
        <f>(C142*E136)</f>
        <v>486000.00000000006</v>
      </c>
      <c r="F142" s="13">
        <f>(C142*F136)</f>
        <v>238500</v>
      </c>
      <c r="G142" s="13">
        <f>(C142*G136)</f>
        <v>180000</v>
      </c>
    </row>
    <row r="143" spans="1:7" x14ac:dyDescent="0.25">
      <c r="A143" s="11" t="s">
        <v>73</v>
      </c>
      <c r="B143" s="11" t="s">
        <v>147</v>
      </c>
      <c r="C143" s="13">
        <v>1800000</v>
      </c>
      <c r="D143" s="13">
        <f>(C143*D136)</f>
        <v>1503000</v>
      </c>
      <c r="E143" s="13">
        <f>(C143*E136)</f>
        <v>972000.00000000012</v>
      </c>
      <c r="F143" s="13">
        <f>(C143*F136)</f>
        <v>477000</v>
      </c>
      <c r="G143" s="13">
        <f>(C143*G136)</f>
        <v>360000</v>
      </c>
    </row>
    <row r="144" spans="1:7" x14ac:dyDescent="0.25">
      <c r="A144" s="11" t="s">
        <v>74</v>
      </c>
      <c r="B144" s="11" t="s">
        <v>147</v>
      </c>
      <c r="C144" s="13">
        <v>2900000</v>
      </c>
      <c r="D144" s="13">
        <f>(C144*D136)</f>
        <v>2421500</v>
      </c>
      <c r="E144" s="13">
        <f>(C144*E136)</f>
        <v>1566000</v>
      </c>
      <c r="F144" s="13">
        <f>(C144*F136)</f>
        <v>768500</v>
      </c>
      <c r="G144" s="13">
        <f>(C144*G136)</f>
        <v>580000</v>
      </c>
    </row>
    <row r="145" spans="1:7" x14ac:dyDescent="0.25">
      <c r="A145" s="11" t="s">
        <v>75</v>
      </c>
      <c r="B145" s="11" t="s">
        <v>147</v>
      </c>
      <c r="C145" s="13">
        <v>1900000</v>
      </c>
      <c r="D145" s="13">
        <f>(C145*D136)</f>
        <v>1586500</v>
      </c>
      <c r="E145" s="13">
        <f>(C145*E136)</f>
        <v>1026000.0000000001</v>
      </c>
      <c r="F145" s="13">
        <f>(C145*F136)</f>
        <v>503500</v>
      </c>
      <c r="G145" s="13">
        <f>(C145*G136)</f>
        <v>380000</v>
      </c>
    </row>
    <row r="146" spans="1:7" x14ac:dyDescent="0.25">
      <c r="A146" s="11" t="s">
        <v>76</v>
      </c>
      <c r="B146" s="11" t="s">
        <v>147</v>
      </c>
      <c r="C146" s="13">
        <v>3000000</v>
      </c>
      <c r="D146" s="13">
        <f>(C146*D136)</f>
        <v>2505000</v>
      </c>
      <c r="E146" s="13">
        <f>(C146*E136)</f>
        <v>1620000</v>
      </c>
      <c r="F146" s="13">
        <f>(C146*F136)</f>
        <v>795000</v>
      </c>
      <c r="G146" s="13">
        <f>(C146*G136)</f>
        <v>600000</v>
      </c>
    </row>
    <row r="147" spans="1:7" x14ac:dyDescent="0.25">
      <c r="A147" s="11" t="s">
        <v>77</v>
      </c>
      <c r="B147" s="11" t="s">
        <v>147</v>
      </c>
      <c r="C147" s="13">
        <v>3200000</v>
      </c>
      <c r="D147" s="13">
        <f>(C147*D136)</f>
        <v>2672000</v>
      </c>
      <c r="E147" s="13">
        <f>(C147*E136)</f>
        <v>1728000</v>
      </c>
      <c r="F147" s="13">
        <f>(C147*F136)</f>
        <v>848000</v>
      </c>
      <c r="G147" s="13">
        <f>(C147*G136)</f>
        <v>640000</v>
      </c>
    </row>
    <row r="148" spans="1:7" x14ac:dyDescent="0.25">
      <c r="A148" s="11" t="s">
        <v>78</v>
      </c>
      <c r="B148" s="11" t="s">
        <v>147</v>
      </c>
      <c r="C148" s="13">
        <v>6400000</v>
      </c>
      <c r="D148" s="13">
        <f>(C148*D136)</f>
        <v>5344000</v>
      </c>
      <c r="E148" s="13">
        <f>(C148*E136)</f>
        <v>3456000</v>
      </c>
      <c r="F148" s="13">
        <f>(C148*F136)</f>
        <v>1696000</v>
      </c>
      <c r="G148" s="13">
        <f>(C148*G136)</f>
        <v>1280000</v>
      </c>
    </row>
    <row r="149" spans="1:7" x14ac:dyDescent="0.25">
      <c r="A149" s="11" t="s">
        <v>79</v>
      </c>
      <c r="B149" s="11" t="s">
        <v>147</v>
      </c>
      <c r="C149" s="13">
        <v>6000000</v>
      </c>
      <c r="D149" s="13">
        <f>(C149*D136)</f>
        <v>5010000</v>
      </c>
      <c r="E149" s="13">
        <f>(C149*E136)</f>
        <v>3240000</v>
      </c>
      <c r="F149" s="13">
        <f>(C149*F136)</f>
        <v>1590000</v>
      </c>
      <c r="G149" s="13">
        <f>(C149*G136)</f>
        <v>1200000</v>
      </c>
    </row>
    <row r="150" spans="1:7" x14ac:dyDescent="0.25">
      <c r="A150" s="11" t="s">
        <v>80</v>
      </c>
      <c r="B150" s="11" t="s">
        <v>147</v>
      </c>
      <c r="C150" s="13">
        <v>12000000</v>
      </c>
      <c r="D150" s="13">
        <f>(C150*D136)</f>
        <v>10020000</v>
      </c>
      <c r="E150" s="13">
        <f>(C150*E136)</f>
        <v>6480000</v>
      </c>
      <c r="F150" s="13">
        <f>(C150*F136)</f>
        <v>3180000</v>
      </c>
      <c r="G150" s="13">
        <f>(C150*G136)</f>
        <v>2400000</v>
      </c>
    </row>
  </sheetData>
  <mergeCells count="53">
    <mergeCell ref="A102:C102"/>
    <mergeCell ref="A136:C136"/>
    <mergeCell ref="A62:G63"/>
    <mergeCell ref="A78:G79"/>
    <mergeCell ref="A87:G88"/>
    <mergeCell ref="A103:G104"/>
    <mergeCell ref="A120:G121"/>
    <mergeCell ref="A114:G115"/>
    <mergeCell ref="G100:G101"/>
    <mergeCell ref="A100:A101"/>
    <mergeCell ref="B100:B101"/>
    <mergeCell ref="C100:C101"/>
    <mergeCell ref="D100:D101"/>
    <mergeCell ref="E75:E76"/>
    <mergeCell ref="F75:F76"/>
    <mergeCell ref="A138:G139"/>
    <mergeCell ref="G134:G135"/>
    <mergeCell ref="F134:F135"/>
    <mergeCell ref="E134:E135"/>
    <mergeCell ref="D134:D135"/>
    <mergeCell ref="C134:C135"/>
    <mergeCell ref="B134:B135"/>
    <mergeCell ref="A134:A135"/>
    <mergeCell ref="G75:G76"/>
    <mergeCell ref="A52:G53"/>
    <mergeCell ref="E100:E101"/>
    <mergeCell ref="F100:F101"/>
    <mergeCell ref="A77:C77"/>
    <mergeCell ref="A75:A76"/>
    <mergeCell ref="B75:B76"/>
    <mergeCell ref="C75:C76"/>
    <mergeCell ref="D75:D76"/>
    <mergeCell ref="E1:E2"/>
    <mergeCell ref="F1:F2"/>
    <mergeCell ref="G1:G2"/>
    <mergeCell ref="A1:A2"/>
    <mergeCell ref="B1:B2"/>
    <mergeCell ref="C1:C2"/>
    <mergeCell ref="D1:D2"/>
    <mergeCell ref="A41:G42"/>
    <mergeCell ref="G37:G38"/>
    <mergeCell ref="A37:A38"/>
    <mergeCell ref="B37:B38"/>
    <mergeCell ref="C37:C38"/>
    <mergeCell ref="D37:D38"/>
    <mergeCell ref="E37:E38"/>
    <mergeCell ref="F37:F38"/>
    <mergeCell ref="A39:C39"/>
    <mergeCell ref="I3:O3"/>
    <mergeCell ref="A3:C3"/>
    <mergeCell ref="A4:G5"/>
    <mergeCell ref="A15:G16"/>
    <mergeCell ref="A26:G27"/>
  </mergeCells>
  <pageMargins left="0.7" right="0.7" top="0.75" bottom="0.75" header="0.3" footer="0.3"/>
  <pageSetup paperSize="5" orientation="landscape" r:id="rId1"/>
  <headerFooter>
    <oddHeader>&amp;CMOTOR VESSELS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workbookViewId="0">
      <selection sqref="A1:A2"/>
    </sheetView>
  </sheetViews>
  <sheetFormatPr defaultRowHeight="15" x14ac:dyDescent="0.25"/>
  <cols>
    <col min="1" max="1" width="23.28515625" style="14" bestFit="1" customWidth="1"/>
    <col min="2" max="2" width="9.42578125" style="14" customWidth="1"/>
    <col min="3" max="7" width="13.85546875" style="14" bestFit="1" customWidth="1"/>
    <col min="8" max="8" width="12.7109375" style="14" bestFit="1" customWidth="1"/>
    <col min="9" max="9" width="13.7109375" style="14" bestFit="1" customWidth="1"/>
    <col min="10" max="10" width="9.140625" style="14"/>
    <col min="11" max="11" width="5" style="14" bestFit="1" customWidth="1"/>
    <col min="12" max="12" width="6" style="14" bestFit="1" customWidth="1"/>
    <col min="13" max="13" width="12.7109375" style="14" bestFit="1" customWidth="1"/>
    <col min="14" max="14" width="13.140625" style="14" bestFit="1" customWidth="1"/>
    <col min="15" max="15" width="20.28515625" style="14" bestFit="1" customWidth="1"/>
    <col min="16" max="16" width="16.5703125" style="14" bestFit="1" customWidth="1"/>
    <col min="17" max="17" width="17.28515625" style="14" bestFit="1" customWidth="1"/>
    <col min="18" max="16384" width="9.140625" style="14"/>
  </cols>
  <sheetData>
    <row r="1" spans="1:17" x14ac:dyDescent="0.25">
      <c r="A1" s="46" t="s">
        <v>0</v>
      </c>
      <c r="B1" s="46" t="s">
        <v>24</v>
      </c>
      <c r="C1" s="46" t="s">
        <v>1</v>
      </c>
      <c r="D1" s="46" t="s">
        <v>154</v>
      </c>
      <c r="E1" s="46" t="s">
        <v>155</v>
      </c>
      <c r="F1" s="46" t="s">
        <v>156</v>
      </c>
      <c r="G1" s="46" t="s">
        <v>159</v>
      </c>
      <c r="H1" s="46" t="s">
        <v>160</v>
      </c>
      <c r="I1" s="46" t="s">
        <v>161</v>
      </c>
    </row>
    <row r="2" spans="1:17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17" x14ac:dyDescent="0.25">
      <c r="A3" s="37" t="s">
        <v>163</v>
      </c>
      <c r="B3" s="38"/>
      <c r="C3" s="39"/>
      <c r="D3" s="10">
        <f>P5</f>
        <v>0.91500000000000004</v>
      </c>
      <c r="E3" s="10">
        <f>P9</f>
        <v>0.76</v>
      </c>
      <c r="F3" s="10">
        <f>P13</f>
        <v>0.57499999999999996</v>
      </c>
      <c r="G3" s="10">
        <f>P17</f>
        <v>0.375</v>
      </c>
      <c r="H3" s="10">
        <f>P21</f>
        <v>0.22999999999999998</v>
      </c>
      <c r="I3" s="19">
        <f>O25</f>
        <v>0.2</v>
      </c>
      <c r="K3" s="49" t="s">
        <v>158</v>
      </c>
      <c r="L3" s="49"/>
      <c r="M3" s="49"/>
      <c r="N3" s="49"/>
      <c r="O3" s="49"/>
      <c r="P3" s="49"/>
      <c r="Q3" s="49"/>
    </row>
    <row r="4" spans="1:17" x14ac:dyDescent="0.25">
      <c r="A4" s="46" t="s">
        <v>82</v>
      </c>
      <c r="B4" s="46" t="s">
        <v>6</v>
      </c>
      <c r="C4" s="46" t="s">
        <v>6</v>
      </c>
      <c r="D4" s="46" t="s">
        <v>6</v>
      </c>
      <c r="E4" s="46" t="s">
        <v>6</v>
      </c>
      <c r="F4" s="46" t="s">
        <v>6</v>
      </c>
      <c r="G4" s="46" t="s">
        <v>6</v>
      </c>
      <c r="H4" s="46" t="s">
        <v>6</v>
      </c>
      <c r="I4" s="46" t="s">
        <v>6</v>
      </c>
      <c r="K4" s="14" t="s">
        <v>150</v>
      </c>
      <c r="L4" s="14" t="s">
        <v>151</v>
      </c>
      <c r="M4" s="14" t="s">
        <v>152</v>
      </c>
      <c r="N4" s="14" t="s">
        <v>153</v>
      </c>
      <c r="O4" s="14" t="s">
        <v>163</v>
      </c>
      <c r="P4" s="14" t="s">
        <v>164</v>
      </c>
      <c r="Q4" s="14" t="s">
        <v>165</v>
      </c>
    </row>
    <row r="5" spans="1:17" x14ac:dyDescent="0.25">
      <c r="A5" s="46"/>
      <c r="B5" s="46"/>
      <c r="C5" s="46"/>
      <c r="D5" s="46"/>
      <c r="E5" s="46"/>
      <c r="F5" s="46"/>
      <c r="G5" s="46"/>
      <c r="H5" s="46"/>
      <c r="I5" s="46"/>
      <c r="K5" s="14">
        <v>2023</v>
      </c>
      <c r="L5" s="14">
        <v>0.95599999999999996</v>
      </c>
      <c r="N5" s="14">
        <v>97</v>
      </c>
      <c r="O5" s="14">
        <f>N5/100</f>
        <v>0.97</v>
      </c>
      <c r="P5" s="14">
        <f>MEDIAN(O5:O8)</f>
        <v>0.91500000000000004</v>
      </c>
      <c r="Q5" s="14">
        <f>AVERAGE(O5:O8)</f>
        <v>0.91499999999999992</v>
      </c>
    </row>
    <row r="6" spans="1:17" x14ac:dyDescent="0.25">
      <c r="A6" s="11" t="s">
        <v>70</v>
      </c>
      <c r="B6" s="11">
        <v>200</v>
      </c>
      <c r="C6" s="12">
        <v>240000</v>
      </c>
      <c r="D6" s="12">
        <f>(C6*D3)</f>
        <v>219600</v>
      </c>
      <c r="E6" s="12">
        <f>(C6*E3)</f>
        <v>182400</v>
      </c>
      <c r="F6" s="12">
        <f>(C6*F3)</f>
        <v>138000</v>
      </c>
      <c r="G6" s="12">
        <f>(C6*G3)</f>
        <v>90000</v>
      </c>
      <c r="H6" s="12">
        <f>(C6*H3)</f>
        <v>55199.999999999993</v>
      </c>
      <c r="I6" s="12">
        <f>(C6*I3)</f>
        <v>48000</v>
      </c>
      <c r="K6" s="14">
        <v>2022</v>
      </c>
      <c r="L6" s="14">
        <v>1.123</v>
      </c>
      <c r="M6" s="14">
        <v>2</v>
      </c>
      <c r="N6" s="14">
        <v>93</v>
      </c>
      <c r="O6" s="14">
        <f t="shared" ref="O6:O25" si="0">N6/100</f>
        <v>0.93</v>
      </c>
    </row>
    <row r="7" spans="1:17" x14ac:dyDescent="0.25">
      <c r="A7" s="11" t="s">
        <v>71</v>
      </c>
      <c r="B7" s="11">
        <v>350</v>
      </c>
      <c r="C7" s="12">
        <v>450000</v>
      </c>
      <c r="D7" s="12">
        <f>(C7*D3)</f>
        <v>411750</v>
      </c>
      <c r="E7" s="12">
        <f>(C7*E3)</f>
        <v>342000</v>
      </c>
      <c r="F7" s="12">
        <f>(C7*F3)</f>
        <v>258749.99999999997</v>
      </c>
      <c r="G7" s="12">
        <f>(C7*G3)</f>
        <v>168750</v>
      </c>
      <c r="H7" s="12">
        <f>(C7*H3)</f>
        <v>103499.99999999999</v>
      </c>
      <c r="I7" s="12">
        <f>(C7*I3)</f>
        <v>90000</v>
      </c>
      <c r="K7" s="14">
        <v>2021</v>
      </c>
      <c r="L7" s="14">
        <v>1.222</v>
      </c>
      <c r="M7" s="14">
        <v>3</v>
      </c>
      <c r="N7" s="14">
        <v>90</v>
      </c>
      <c r="O7" s="14">
        <f t="shared" si="0"/>
        <v>0.9</v>
      </c>
    </row>
    <row r="8" spans="1:17" x14ac:dyDescent="0.25">
      <c r="A8" s="11" t="s">
        <v>72</v>
      </c>
      <c r="B8" s="11">
        <v>450</v>
      </c>
      <c r="C8" s="12">
        <v>900000</v>
      </c>
      <c r="D8" s="12">
        <f>(C8*D3)</f>
        <v>823500</v>
      </c>
      <c r="E8" s="12">
        <f>(C8*E3)</f>
        <v>684000</v>
      </c>
      <c r="F8" s="12">
        <f>(C8*F3)</f>
        <v>517499.99999999994</v>
      </c>
      <c r="G8" s="12">
        <f>(C8*G3)</f>
        <v>337500</v>
      </c>
      <c r="H8" s="12">
        <f>(C8*H3)</f>
        <v>206999.99999999997</v>
      </c>
      <c r="I8" s="12">
        <f>(C8*I3)</f>
        <v>180000</v>
      </c>
      <c r="K8" s="14">
        <v>2020</v>
      </c>
      <c r="L8" s="14">
        <v>1.228</v>
      </c>
      <c r="M8" s="14">
        <v>4</v>
      </c>
      <c r="N8" s="14">
        <v>86</v>
      </c>
      <c r="O8" s="14">
        <f t="shared" si="0"/>
        <v>0.86</v>
      </c>
    </row>
    <row r="9" spans="1:17" x14ac:dyDescent="0.25">
      <c r="A9" s="11" t="s">
        <v>73</v>
      </c>
      <c r="B9" s="11">
        <v>600</v>
      </c>
      <c r="C9" s="12">
        <v>1500000</v>
      </c>
      <c r="D9" s="12">
        <f>(C9*D3)</f>
        <v>1372500</v>
      </c>
      <c r="E9" s="12">
        <f>(C9*E3)</f>
        <v>1140000</v>
      </c>
      <c r="F9" s="12">
        <f>(C9*F3)</f>
        <v>862499.99999999988</v>
      </c>
      <c r="G9" s="12">
        <f>(C9*G3)</f>
        <v>562500</v>
      </c>
      <c r="H9" s="12">
        <f>(C9*H3)</f>
        <v>345000</v>
      </c>
      <c r="I9" s="12">
        <f>(C9*I3)</f>
        <v>300000</v>
      </c>
      <c r="K9" s="14">
        <v>2019</v>
      </c>
      <c r="L9" s="14">
        <v>1.272</v>
      </c>
      <c r="M9" s="14">
        <v>5</v>
      </c>
      <c r="N9" s="14">
        <v>82</v>
      </c>
      <c r="O9" s="14">
        <f t="shared" si="0"/>
        <v>0.82</v>
      </c>
      <c r="P9" s="14">
        <f>MEDIAN(O9:O12)</f>
        <v>0.76</v>
      </c>
      <c r="Q9" s="14">
        <f>AVERAGE(O9:O12)</f>
        <v>0.76</v>
      </c>
    </row>
    <row r="10" spans="1:17" x14ac:dyDescent="0.25">
      <c r="A10" s="11" t="s">
        <v>74</v>
      </c>
      <c r="B10" s="11">
        <v>800</v>
      </c>
      <c r="C10" s="12">
        <v>2700000</v>
      </c>
      <c r="D10" s="12">
        <f>(C10*D3)</f>
        <v>2470500</v>
      </c>
      <c r="E10" s="12">
        <f>(C10*E3)</f>
        <v>2052000</v>
      </c>
      <c r="F10" s="12">
        <f>(C10*F3)</f>
        <v>1552499.9999999998</v>
      </c>
      <c r="G10" s="12">
        <f>(C10*G3)</f>
        <v>1012500</v>
      </c>
      <c r="H10" s="12">
        <f>(C10*H3)</f>
        <v>621000</v>
      </c>
      <c r="I10" s="12">
        <f>(C10*I3)</f>
        <v>540000</v>
      </c>
      <c r="K10" s="14">
        <v>2018</v>
      </c>
      <c r="L10" s="14">
        <v>1.3160000000000001</v>
      </c>
      <c r="M10" s="14">
        <v>6</v>
      </c>
      <c r="N10" s="14">
        <v>78</v>
      </c>
      <c r="O10" s="14">
        <f t="shared" si="0"/>
        <v>0.78</v>
      </c>
    </row>
    <row r="11" spans="1:17" x14ac:dyDescent="0.25">
      <c r="A11" s="11" t="s">
        <v>75</v>
      </c>
      <c r="B11" s="11">
        <v>500</v>
      </c>
      <c r="C11" s="12">
        <v>1600000</v>
      </c>
      <c r="D11" s="12">
        <f>(C11*D3)</f>
        <v>1464000</v>
      </c>
      <c r="E11" s="12">
        <f>(C11*E3)</f>
        <v>1216000</v>
      </c>
      <c r="F11" s="12">
        <f>(C11*F3)</f>
        <v>919999.99999999988</v>
      </c>
      <c r="G11" s="12">
        <f>(C11*G3)</f>
        <v>600000</v>
      </c>
      <c r="H11" s="12">
        <f>(C11*H3)</f>
        <v>368000</v>
      </c>
      <c r="I11" s="12">
        <f>(C11*I3)</f>
        <v>320000</v>
      </c>
      <c r="K11" s="14">
        <v>2017</v>
      </c>
      <c r="L11" s="14">
        <v>1.3420000000000001</v>
      </c>
      <c r="M11" s="14">
        <v>7</v>
      </c>
      <c r="N11" s="14">
        <v>74</v>
      </c>
      <c r="O11" s="14">
        <f t="shared" si="0"/>
        <v>0.74</v>
      </c>
    </row>
    <row r="12" spans="1:17" x14ac:dyDescent="0.25">
      <c r="A12" s="11" t="s">
        <v>76</v>
      </c>
      <c r="B12" s="11">
        <v>900</v>
      </c>
      <c r="C12" s="12">
        <v>2900000</v>
      </c>
      <c r="D12" s="12">
        <f>(C12*D3)</f>
        <v>2653500</v>
      </c>
      <c r="E12" s="12">
        <f>(C12*E3)</f>
        <v>2204000</v>
      </c>
      <c r="F12" s="12">
        <f>(C12*F3)</f>
        <v>1667499.9999999998</v>
      </c>
      <c r="G12" s="12">
        <f>(C12*G3)</f>
        <v>1087500</v>
      </c>
      <c r="H12" s="12">
        <f>(C12*H3)</f>
        <v>667000</v>
      </c>
      <c r="I12" s="12">
        <f>(C12*I3)</f>
        <v>580000</v>
      </c>
      <c r="K12" s="14">
        <v>2016</v>
      </c>
      <c r="L12" s="14">
        <v>1.331</v>
      </c>
      <c r="M12" s="14">
        <v>8</v>
      </c>
      <c r="N12" s="14">
        <v>70</v>
      </c>
      <c r="O12" s="14">
        <f t="shared" si="0"/>
        <v>0.7</v>
      </c>
    </row>
    <row r="13" spans="1:17" x14ac:dyDescent="0.25">
      <c r="A13" s="11" t="s">
        <v>77</v>
      </c>
      <c r="B13" s="11">
        <v>1500</v>
      </c>
      <c r="C13" s="12">
        <v>3100000</v>
      </c>
      <c r="D13" s="12">
        <f>(C13*D3)</f>
        <v>2836500</v>
      </c>
      <c r="E13" s="12">
        <f>(C13*E3)</f>
        <v>2356000</v>
      </c>
      <c r="F13" s="12">
        <f>(C13*F3)</f>
        <v>1782499.9999999998</v>
      </c>
      <c r="G13" s="12">
        <f>(C13*G3)</f>
        <v>1162500</v>
      </c>
      <c r="H13" s="12">
        <f>(C13*H3)</f>
        <v>713000</v>
      </c>
      <c r="I13" s="12">
        <f>(C13*I3)</f>
        <v>620000</v>
      </c>
      <c r="K13" s="14">
        <v>2015</v>
      </c>
      <c r="L13" s="14">
        <v>1.343</v>
      </c>
      <c r="M13" s="14">
        <v>9</v>
      </c>
      <c r="N13" s="14">
        <v>65</v>
      </c>
      <c r="O13" s="14">
        <f t="shared" si="0"/>
        <v>0.65</v>
      </c>
      <c r="P13" s="14">
        <f>MEDIAN(O13:O16)</f>
        <v>0.57499999999999996</v>
      </c>
      <c r="Q13" s="14">
        <f>AVERAGE(O13:O16)</f>
        <v>0.57499999999999996</v>
      </c>
    </row>
    <row r="14" spans="1:17" x14ac:dyDescent="0.25">
      <c r="A14" s="11" t="s">
        <v>78</v>
      </c>
      <c r="B14" s="11">
        <v>2000</v>
      </c>
      <c r="C14" s="12">
        <v>5000000</v>
      </c>
      <c r="D14" s="12">
        <f>(C14*D3)</f>
        <v>4575000</v>
      </c>
      <c r="E14" s="12">
        <f>(C14*E3)</f>
        <v>3800000</v>
      </c>
      <c r="F14" s="12">
        <f>(C14*F3)</f>
        <v>2875000</v>
      </c>
      <c r="G14" s="12">
        <f>(C14*G3)</f>
        <v>1875000</v>
      </c>
      <c r="H14" s="12">
        <f>(C14*H3)</f>
        <v>1150000</v>
      </c>
      <c r="I14" s="12">
        <f>(C14*I3)</f>
        <v>1000000</v>
      </c>
      <c r="K14" s="14">
        <v>2014</v>
      </c>
      <c r="L14" s="14">
        <v>1.361</v>
      </c>
      <c r="M14" s="14">
        <v>10</v>
      </c>
      <c r="N14" s="14">
        <v>60</v>
      </c>
      <c r="O14" s="14">
        <f t="shared" si="0"/>
        <v>0.6</v>
      </c>
    </row>
    <row r="15" spans="1:17" x14ac:dyDescent="0.25">
      <c r="A15" s="11" t="s">
        <v>79</v>
      </c>
      <c r="B15" s="11">
        <v>4000</v>
      </c>
      <c r="C15" s="12">
        <v>6500000</v>
      </c>
      <c r="D15" s="12">
        <f>(C15*D3)</f>
        <v>5947500</v>
      </c>
      <c r="E15" s="12">
        <f>(C15*E3)</f>
        <v>4940000</v>
      </c>
      <c r="F15" s="12">
        <f>(C15*F3)</f>
        <v>3737499.9999999995</v>
      </c>
      <c r="G15" s="12">
        <f>(C15*G3)</f>
        <v>2437500</v>
      </c>
      <c r="H15" s="12">
        <f>(C15*H3)</f>
        <v>1495000</v>
      </c>
      <c r="I15" s="12">
        <f>(C15*I3)</f>
        <v>1300000</v>
      </c>
      <c r="K15" s="14">
        <v>2013</v>
      </c>
      <c r="L15" s="14">
        <v>1.3720000000000001</v>
      </c>
      <c r="M15" s="14">
        <v>11</v>
      </c>
      <c r="N15" s="14">
        <v>55</v>
      </c>
      <c r="O15" s="14">
        <f t="shared" si="0"/>
        <v>0.55000000000000004</v>
      </c>
    </row>
    <row r="16" spans="1:17" x14ac:dyDescent="0.25">
      <c r="A16" s="11" t="s">
        <v>80</v>
      </c>
      <c r="B16" s="11">
        <v>6000</v>
      </c>
      <c r="C16" s="12">
        <v>10900000</v>
      </c>
      <c r="D16" s="12">
        <f>(C16*D3)</f>
        <v>9973500</v>
      </c>
      <c r="E16" s="12">
        <f>(C16*E3)</f>
        <v>8284000</v>
      </c>
      <c r="F16" s="12">
        <f>(C16*F3)</f>
        <v>6267499.9999999991</v>
      </c>
      <c r="G16" s="12">
        <f>(C16*G3)</f>
        <v>4087500</v>
      </c>
      <c r="H16" s="12">
        <f>(C16*H3)</f>
        <v>2507000</v>
      </c>
      <c r="I16" s="12">
        <f>(C16*I3)</f>
        <v>2180000</v>
      </c>
      <c r="K16" s="14">
        <v>2012</v>
      </c>
      <c r="L16" s="14">
        <v>1.411</v>
      </c>
      <c r="M16" s="14">
        <v>12</v>
      </c>
      <c r="N16" s="14">
        <v>50</v>
      </c>
      <c r="O16" s="14">
        <f t="shared" si="0"/>
        <v>0.5</v>
      </c>
    </row>
    <row r="17" spans="1:17" x14ac:dyDescent="0.25">
      <c r="K17" s="14">
        <v>2011</v>
      </c>
      <c r="L17" s="14">
        <v>1.4550000000000001</v>
      </c>
      <c r="M17" s="14">
        <v>13</v>
      </c>
      <c r="N17" s="14">
        <v>45</v>
      </c>
      <c r="O17" s="14">
        <f t="shared" si="0"/>
        <v>0.45</v>
      </c>
      <c r="P17" s="14">
        <f>MEDIAN(O17:O20)</f>
        <v>0.375</v>
      </c>
      <c r="Q17" s="14">
        <f>AVERAGE(O17:O20)</f>
        <v>0.37750000000000006</v>
      </c>
    </row>
    <row r="18" spans="1:17" x14ac:dyDescent="0.25">
      <c r="A18" s="46" t="s">
        <v>85</v>
      </c>
      <c r="B18" s="46" t="s">
        <v>6</v>
      </c>
      <c r="C18" s="46" t="s">
        <v>6</v>
      </c>
      <c r="D18" s="46" t="s">
        <v>6</v>
      </c>
      <c r="E18" s="46" t="s">
        <v>6</v>
      </c>
      <c r="F18" s="46" t="s">
        <v>6</v>
      </c>
      <c r="G18" s="46" t="s">
        <v>6</v>
      </c>
      <c r="H18" s="46" t="s">
        <v>6</v>
      </c>
      <c r="I18" s="46" t="s">
        <v>6</v>
      </c>
      <c r="K18" s="14">
        <v>2010</v>
      </c>
      <c r="L18" s="14">
        <v>1.444</v>
      </c>
      <c r="M18" s="14">
        <v>14</v>
      </c>
      <c r="N18" s="14">
        <v>40</v>
      </c>
      <c r="O18" s="14">
        <f t="shared" si="0"/>
        <v>0.4</v>
      </c>
    </row>
    <row r="19" spans="1:17" x14ac:dyDescent="0.25">
      <c r="A19" s="46"/>
      <c r="B19" s="46"/>
      <c r="C19" s="46"/>
      <c r="D19" s="46"/>
      <c r="E19" s="46"/>
      <c r="F19" s="46"/>
      <c r="G19" s="46"/>
      <c r="H19" s="46"/>
      <c r="I19" s="46"/>
      <c r="K19" s="14">
        <v>2009</v>
      </c>
      <c r="L19" s="14">
        <v>1.486</v>
      </c>
      <c r="M19" s="14">
        <v>15</v>
      </c>
      <c r="N19" s="14">
        <v>35</v>
      </c>
      <c r="O19" s="14">
        <f t="shared" si="0"/>
        <v>0.35</v>
      </c>
    </row>
    <row r="20" spans="1:17" x14ac:dyDescent="0.25">
      <c r="A20" s="11" t="s">
        <v>86</v>
      </c>
      <c r="B20" s="11" t="s">
        <v>147</v>
      </c>
      <c r="C20" s="12">
        <v>550000</v>
      </c>
      <c r="D20" s="12">
        <f>(C20*D3)</f>
        <v>503250</v>
      </c>
      <c r="E20" s="12">
        <f>(C20*E3)</f>
        <v>418000</v>
      </c>
      <c r="F20" s="12">
        <f>(C20*F3)</f>
        <v>316250</v>
      </c>
      <c r="G20" s="12">
        <f>(C20*G3)</f>
        <v>206250</v>
      </c>
      <c r="H20" s="12">
        <f>(C20*H3)</f>
        <v>126499.99999999999</v>
      </c>
      <c r="I20" s="12">
        <f>(C20*I3)</f>
        <v>110000</v>
      </c>
      <c r="K20" s="14">
        <v>2008</v>
      </c>
      <c r="L20" s="14">
        <v>1.5449999999999999</v>
      </c>
      <c r="M20" s="14">
        <v>16</v>
      </c>
      <c r="N20" s="14">
        <v>31</v>
      </c>
      <c r="O20" s="14">
        <f t="shared" si="0"/>
        <v>0.31</v>
      </c>
    </row>
    <row r="21" spans="1:17" x14ac:dyDescent="0.25">
      <c r="A21" s="11" t="s">
        <v>87</v>
      </c>
      <c r="B21" s="11" t="s">
        <v>147</v>
      </c>
      <c r="C21" s="12">
        <v>650000</v>
      </c>
      <c r="D21" s="12">
        <f>(C21*D3)</f>
        <v>594750</v>
      </c>
      <c r="E21" s="12">
        <f>(C21*E3)</f>
        <v>494000</v>
      </c>
      <c r="F21" s="12">
        <f>(C21*F3)</f>
        <v>373750</v>
      </c>
      <c r="G21" s="12">
        <f>(C21*G3)</f>
        <v>243750</v>
      </c>
      <c r="H21" s="12">
        <f>(C21*H3)</f>
        <v>149500</v>
      </c>
      <c r="I21" s="12">
        <f>(C21*I3)</f>
        <v>130000</v>
      </c>
      <c r="K21" s="14">
        <v>2007</v>
      </c>
      <c r="L21" s="14">
        <v>1.629</v>
      </c>
      <c r="M21" s="14">
        <v>17</v>
      </c>
      <c r="N21" s="14">
        <v>27</v>
      </c>
      <c r="O21" s="14">
        <f t="shared" si="0"/>
        <v>0.27</v>
      </c>
      <c r="P21" s="14">
        <f>MEDIAN(O21:O24)</f>
        <v>0.22999999999999998</v>
      </c>
      <c r="Q21" s="14">
        <f>AVERAGE(O21:O24)</f>
        <v>0.23499999999999999</v>
      </c>
    </row>
    <row r="22" spans="1:17" x14ac:dyDescent="0.25">
      <c r="A22" s="11" t="s">
        <v>88</v>
      </c>
      <c r="B22" s="11" t="s">
        <v>147</v>
      </c>
      <c r="C22" s="12">
        <v>900000</v>
      </c>
      <c r="D22" s="12">
        <f>(C22*D3)</f>
        <v>823500</v>
      </c>
      <c r="E22" s="12">
        <f>(C22*E3)</f>
        <v>684000</v>
      </c>
      <c r="F22" s="12">
        <f>(C22*F3)</f>
        <v>517499.99999999994</v>
      </c>
      <c r="G22" s="12">
        <f>(C22*G3)</f>
        <v>337500</v>
      </c>
      <c r="H22" s="12">
        <f>(C22*H3)</f>
        <v>206999.99999999997</v>
      </c>
      <c r="I22" s="12">
        <f>(C22*I3)</f>
        <v>180000</v>
      </c>
      <c r="K22" s="14">
        <v>2006</v>
      </c>
      <c r="L22" s="14">
        <v>1.704</v>
      </c>
      <c r="M22" s="14">
        <v>18</v>
      </c>
      <c r="N22" s="14">
        <v>24</v>
      </c>
      <c r="O22" s="14">
        <f t="shared" si="0"/>
        <v>0.24</v>
      </c>
    </row>
    <row r="23" spans="1:17" x14ac:dyDescent="0.25">
      <c r="A23" s="11" t="s">
        <v>89</v>
      </c>
      <c r="B23" s="11" t="s">
        <v>147</v>
      </c>
      <c r="C23" s="12">
        <v>1300000</v>
      </c>
      <c r="D23" s="12">
        <f>(C23*D3)</f>
        <v>1189500</v>
      </c>
      <c r="E23" s="12">
        <f>(C23*E3)</f>
        <v>988000</v>
      </c>
      <c r="F23" s="12">
        <f>(C23*F3)</f>
        <v>747500</v>
      </c>
      <c r="G23" s="12">
        <f>(C23*G3)</f>
        <v>487500</v>
      </c>
      <c r="H23" s="12">
        <f>(C23*H3)</f>
        <v>299000</v>
      </c>
      <c r="I23" s="12">
        <f>(C23*I3)</f>
        <v>260000</v>
      </c>
      <c r="K23" s="14">
        <v>2005</v>
      </c>
      <c r="L23" s="14">
        <v>1.833</v>
      </c>
      <c r="M23" s="14">
        <v>19</v>
      </c>
      <c r="N23" s="14">
        <v>22</v>
      </c>
      <c r="O23" s="14">
        <f t="shared" si="0"/>
        <v>0.22</v>
      </c>
    </row>
    <row r="24" spans="1:17" x14ac:dyDescent="0.25">
      <c r="A24" s="11" t="s">
        <v>90</v>
      </c>
      <c r="B24" s="11" t="s">
        <v>147</v>
      </c>
      <c r="C24" s="12">
        <v>2500000</v>
      </c>
      <c r="D24" s="12">
        <f>(C24*D3)</f>
        <v>2287500</v>
      </c>
      <c r="E24" s="12">
        <f>(C24*E3)</f>
        <v>1900000</v>
      </c>
      <c r="F24" s="12">
        <f>(C24*F3)</f>
        <v>1437500</v>
      </c>
      <c r="G24" s="12">
        <f>(C24*G3)</f>
        <v>937500</v>
      </c>
      <c r="H24" s="12">
        <f>(C24*H3)</f>
        <v>575000</v>
      </c>
      <c r="I24" s="12">
        <f>(C24*I3)</f>
        <v>500000</v>
      </c>
      <c r="K24" s="14">
        <v>2004</v>
      </c>
      <c r="L24" s="14">
        <v>1.8959999999999999</v>
      </c>
      <c r="M24" s="14">
        <v>20</v>
      </c>
      <c r="N24" s="14">
        <v>21</v>
      </c>
      <c r="O24" s="14">
        <f t="shared" si="0"/>
        <v>0.21</v>
      </c>
    </row>
    <row r="25" spans="1:17" x14ac:dyDescent="0.25">
      <c r="A25" s="11" t="s">
        <v>91</v>
      </c>
      <c r="B25" s="11" t="s">
        <v>147</v>
      </c>
      <c r="C25" s="12">
        <v>3800000</v>
      </c>
      <c r="D25" s="12">
        <f>(C25*D3)</f>
        <v>3477000</v>
      </c>
      <c r="E25" s="12">
        <f>(C25*E3)</f>
        <v>2888000</v>
      </c>
      <c r="F25" s="12">
        <f>(C25*F3)</f>
        <v>2185000</v>
      </c>
      <c r="G25" s="12">
        <f>(C25*G3)</f>
        <v>1425000</v>
      </c>
      <c r="H25" s="12">
        <f>(C25*H3)</f>
        <v>873999.99999999988</v>
      </c>
      <c r="I25" s="12">
        <f>(C25*I3)</f>
        <v>760000</v>
      </c>
      <c r="K25" s="14">
        <v>2003</v>
      </c>
      <c r="L25" s="14">
        <v>1.9279999999999999</v>
      </c>
      <c r="M25" s="14">
        <v>21</v>
      </c>
      <c r="N25" s="14">
        <v>20</v>
      </c>
      <c r="O25" s="14">
        <f t="shared" si="0"/>
        <v>0.2</v>
      </c>
    </row>
    <row r="27" spans="1:17" x14ac:dyDescent="0.25">
      <c r="A27" s="46" t="s">
        <v>92</v>
      </c>
      <c r="B27" s="46" t="s">
        <v>6</v>
      </c>
      <c r="C27" s="46" t="s">
        <v>6</v>
      </c>
      <c r="D27" s="46" t="s">
        <v>6</v>
      </c>
      <c r="E27" s="46" t="s">
        <v>6</v>
      </c>
      <c r="F27" s="46" t="s">
        <v>6</v>
      </c>
      <c r="G27" s="46" t="s">
        <v>6</v>
      </c>
      <c r="H27" s="46" t="s">
        <v>6</v>
      </c>
      <c r="I27" s="46" t="s">
        <v>6</v>
      </c>
    </row>
    <row r="28" spans="1:17" x14ac:dyDescent="0.25">
      <c r="A28" s="46"/>
      <c r="B28" s="46"/>
      <c r="C28" s="46"/>
      <c r="D28" s="46"/>
      <c r="E28" s="46"/>
      <c r="F28" s="46"/>
      <c r="G28" s="46"/>
      <c r="H28" s="46"/>
      <c r="I28" s="46"/>
    </row>
    <row r="29" spans="1:17" x14ac:dyDescent="0.25">
      <c r="A29" s="11" t="s">
        <v>70</v>
      </c>
      <c r="B29" s="11">
        <v>150</v>
      </c>
      <c r="C29" s="12">
        <v>230000</v>
      </c>
      <c r="D29" s="12">
        <f>(C29*D3)</f>
        <v>210450</v>
      </c>
      <c r="E29" s="12">
        <f>(C29*E3)</f>
        <v>174800</v>
      </c>
      <c r="F29" s="12">
        <f>(C29*F3)</f>
        <v>132250</v>
      </c>
      <c r="G29" s="12">
        <f>(C29*G3)</f>
        <v>86250</v>
      </c>
      <c r="H29" s="12">
        <f>(C29*H3)</f>
        <v>52899.999999999993</v>
      </c>
      <c r="I29" s="12">
        <f>(C29*I3)</f>
        <v>46000</v>
      </c>
    </row>
    <row r="30" spans="1:17" x14ac:dyDescent="0.25">
      <c r="A30" s="11" t="s">
        <v>71</v>
      </c>
      <c r="B30" s="11">
        <v>300</v>
      </c>
      <c r="C30" s="12">
        <v>325000</v>
      </c>
      <c r="D30" s="12">
        <f>(C30*D3)</f>
        <v>297375</v>
      </c>
      <c r="E30" s="12">
        <f>(C30*E3)</f>
        <v>247000</v>
      </c>
      <c r="F30" s="12">
        <f>(C30*F3)</f>
        <v>186875</v>
      </c>
      <c r="G30" s="12">
        <f>(C30*G3)</f>
        <v>121875</v>
      </c>
      <c r="H30" s="12">
        <f>(C30*H3)</f>
        <v>74750</v>
      </c>
      <c r="I30" s="12">
        <f>(C30*I3)</f>
        <v>65000</v>
      </c>
    </row>
    <row r="31" spans="1:17" x14ac:dyDescent="0.25">
      <c r="A31" s="11" t="s">
        <v>72</v>
      </c>
      <c r="B31" s="11">
        <v>425</v>
      </c>
      <c r="C31" s="12">
        <v>775000</v>
      </c>
      <c r="D31" s="12">
        <f>(C31*D3)</f>
        <v>709125</v>
      </c>
      <c r="E31" s="12">
        <f>(C31*E3)</f>
        <v>589000</v>
      </c>
      <c r="F31" s="12">
        <f>(C31*F3)</f>
        <v>445624.99999999994</v>
      </c>
      <c r="G31" s="12">
        <f>(C31*G3)</f>
        <v>290625</v>
      </c>
      <c r="H31" s="12">
        <f>(C31*H3)</f>
        <v>178250</v>
      </c>
      <c r="I31" s="12">
        <f>(C31*I3)</f>
        <v>155000</v>
      </c>
    </row>
    <row r="32" spans="1:17" x14ac:dyDescent="0.25">
      <c r="A32" s="11" t="s">
        <v>73</v>
      </c>
      <c r="B32" s="11">
        <v>550</v>
      </c>
      <c r="C32" s="12">
        <v>1400000</v>
      </c>
      <c r="D32" s="12">
        <f>(C32*D3)</f>
        <v>1281000</v>
      </c>
      <c r="E32" s="12">
        <f>(C32*E3)</f>
        <v>1064000</v>
      </c>
      <c r="F32" s="12">
        <f>(C32*F3)</f>
        <v>804999.99999999988</v>
      </c>
      <c r="G32" s="12">
        <f>(C32*G3)</f>
        <v>525000</v>
      </c>
      <c r="H32" s="12">
        <f>(C32*H3)</f>
        <v>322000</v>
      </c>
      <c r="I32" s="12">
        <f>(C32*I3)</f>
        <v>280000</v>
      </c>
    </row>
    <row r="33" spans="1:9" x14ac:dyDescent="0.25">
      <c r="A33" s="11" t="s">
        <v>74</v>
      </c>
      <c r="B33" s="11">
        <v>750</v>
      </c>
      <c r="C33" s="12">
        <v>3100000</v>
      </c>
      <c r="D33" s="12">
        <f>(C33*D3)</f>
        <v>2836500</v>
      </c>
      <c r="E33" s="12">
        <f>(C33*E3)</f>
        <v>2356000</v>
      </c>
      <c r="F33" s="12">
        <f>(C33*F3)</f>
        <v>1782499.9999999998</v>
      </c>
      <c r="G33" s="12">
        <f>(C33*G3)</f>
        <v>1162500</v>
      </c>
      <c r="H33" s="12">
        <f>(C33*H3)</f>
        <v>713000</v>
      </c>
      <c r="I33" s="12">
        <f>(C33*I3)</f>
        <v>620000</v>
      </c>
    </row>
    <row r="34" spans="1:9" x14ac:dyDescent="0.25">
      <c r="A34" s="11" t="s">
        <v>75</v>
      </c>
      <c r="B34" s="11">
        <v>575</v>
      </c>
      <c r="C34" s="12">
        <v>1500000</v>
      </c>
      <c r="D34" s="12">
        <f>(C34*D3)</f>
        <v>1372500</v>
      </c>
      <c r="E34" s="12">
        <f>(C34*E3)</f>
        <v>1140000</v>
      </c>
      <c r="F34" s="12">
        <f>(C34*F3)</f>
        <v>862499.99999999988</v>
      </c>
      <c r="G34" s="12">
        <f>(C34*G3)</f>
        <v>562500</v>
      </c>
      <c r="H34" s="12">
        <f>(C34*H3)</f>
        <v>345000</v>
      </c>
      <c r="I34" s="12">
        <f>(C34*I3)</f>
        <v>300000</v>
      </c>
    </row>
    <row r="35" spans="1:9" x14ac:dyDescent="0.25">
      <c r="A35" s="11" t="s">
        <v>76</v>
      </c>
      <c r="B35" s="11">
        <v>850</v>
      </c>
      <c r="C35" s="12">
        <v>3200000</v>
      </c>
      <c r="D35" s="12">
        <f>(C35*D3)</f>
        <v>2928000</v>
      </c>
      <c r="E35" s="12">
        <f>(C35*E3)</f>
        <v>2432000</v>
      </c>
      <c r="F35" s="12">
        <f>(C35*F3)</f>
        <v>1839999.9999999998</v>
      </c>
      <c r="G35" s="12">
        <f>(C35*G3)</f>
        <v>1200000</v>
      </c>
      <c r="H35" s="12">
        <f>(C35*H3)</f>
        <v>736000</v>
      </c>
      <c r="I35" s="12">
        <f>(C35*I3)</f>
        <v>640000</v>
      </c>
    </row>
    <row r="36" spans="1:9" x14ac:dyDescent="0.25">
      <c r="A36" s="11" t="s">
        <v>77</v>
      </c>
      <c r="B36" s="11">
        <v>1000</v>
      </c>
      <c r="C36" s="12">
        <v>3800000</v>
      </c>
      <c r="D36" s="12">
        <f>(C36*D3)</f>
        <v>3477000</v>
      </c>
      <c r="E36" s="12">
        <f>(C36*E3)</f>
        <v>2888000</v>
      </c>
      <c r="F36" s="12">
        <f>(C36*F3)</f>
        <v>2185000</v>
      </c>
      <c r="G36" s="12">
        <f>(C36*G3)</f>
        <v>1425000</v>
      </c>
      <c r="H36" s="12">
        <f>(C36*H3)</f>
        <v>873999.99999999988</v>
      </c>
      <c r="I36" s="12">
        <f>(C36*I3)</f>
        <v>760000</v>
      </c>
    </row>
    <row r="37" spans="1:9" x14ac:dyDescent="0.25">
      <c r="A37" s="11" t="s">
        <v>78</v>
      </c>
      <c r="B37" s="11">
        <v>2000</v>
      </c>
      <c r="C37" s="12">
        <v>5500000</v>
      </c>
      <c r="D37" s="12">
        <f>(C37*D3)</f>
        <v>5032500</v>
      </c>
      <c r="E37" s="12">
        <f>(C37*E3)</f>
        <v>4180000</v>
      </c>
      <c r="F37" s="12">
        <f>(C37*F3)</f>
        <v>3162499.9999999995</v>
      </c>
      <c r="G37" s="12">
        <f>(C37*G3)</f>
        <v>2062500</v>
      </c>
      <c r="H37" s="12">
        <f>(C37*H3)</f>
        <v>1265000</v>
      </c>
      <c r="I37" s="12">
        <f>(C37*I3)</f>
        <v>1100000</v>
      </c>
    </row>
    <row r="38" spans="1:9" x14ac:dyDescent="0.25">
      <c r="A38" s="11" t="s">
        <v>79</v>
      </c>
      <c r="B38" s="11">
        <v>2500</v>
      </c>
      <c r="C38" s="12">
        <v>6500000</v>
      </c>
      <c r="D38" s="12">
        <f>(C38*D3)</f>
        <v>5947500</v>
      </c>
      <c r="E38" s="12">
        <f>(C38*E3)</f>
        <v>4940000</v>
      </c>
      <c r="F38" s="12">
        <f>(C38*F3)</f>
        <v>3737499.9999999995</v>
      </c>
      <c r="G38" s="12">
        <f>(C38*G3)</f>
        <v>2437500</v>
      </c>
      <c r="H38" s="12">
        <f>(C38*H3)</f>
        <v>1495000</v>
      </c>
      <c r="I38" s="12">
        <f>(C38*I3)</f>
        <v>1300000</v>
      </c>
    </row>
    <row r="39" spans="1:9" x14ac:dyDescent="0.25">
      <c r="A39" s="11" t="s">
        <v>80</v>
      </c>
      <c r="B39" s="11">
        <v>6500</v>
      </c>
      <c r="C39" s="12">
        <v>12000000</v>
      </c>
      <c r="D39" s="12">
        <f>(C39*D3)</f>
        <v>10980000</v>
      </c>
      <c r="E39" s="12">
        <f>(C39*E3)</f>
        <v>9120000</v>
      </c>
      <c r="F39" s="12">
        <f>(C39*F3)</f>
        <v>6899999.9999999991</v>
      </c>
      <c r="G39" s="12">
        <f>(C39*G3)</f>
        <v>4500000</v>
      </c>
      <c r="H39" s="12">
        <f>(C39*H3)</f>
        <v>2760000</v>
      </c>
      <c r="I39" s="12">
        <f>(C39*I3)</f>
        <v>2400000</v>
      </c>
    </row>
    <row r="41" spans="1:9" x14ac:dyDescent="0.25">
      <c r="A41" s="46" t="s">
        <v>0</v>
      </c>
      <c r="B41" s="46" t="s">
        <v>24</v>
      </c>
      <c r="C41" s="46" t="s">
        <v>1</v>
      </c>
      <c r="D41" s="46" t="s">
        <v>2</v>
      </c>
      <c r="E41" s="46" t="s">
        <v>3</v>
      </c>
      <c r="F41" s="46" t="s">
        <v>4</v>
      </c>
      <c r="G41" s="46" t="s">
        <v>5</v>
      </c>
      <c r="H41" s="46" t="s">
        <v>83</v>
      </c>
      <c r="I41" s="46" t="s">
        <v>84</v>
      </c>
    </row>
    <row r="42" spans="1:9" x14ac:dyDescent="0.25">
      <c r="A42" s="46"/>
      <c r="B42" s="46"/>
      <c r="C42" s="46"/>
      <c r="D42" s="46"/>
      <c r="E42" s="46"/>
      <c r="F42" s="46"/>
      <c r="G42" s="46"/>
      <c r="H42" s="46"/>
      <c r="I42" s="46"/>
    </row>
    <row r="43" spans="1:9" x14ac:dyDescent="0.25">
      <c r="A43" s="37" t="s">
        <v>163</v>
      </c>
      <c r="B43" s="38"/>
      <c r="C43" s="39"/>
      <c r="D43" s="10">
        <f>D3</f>
        <v>0.91500000000000004</v>
      </c>
      <c r="E43" s="10">
        <f t="shared" ref="E43:I43" si="1">E3</f>
        <v>0.76</v>
      </c>
      <c r="F43" s="10">
        <f t="shared" si="1"/>
        <v>0.57499999999999996</v>
      </c>
      <c r="G43" s="10">
        <f t="shared" si="1"/>
        <v>0.375</v>
      </c>
      <c r="H43" s="10">
        <f t="shared" si="1"/>
        <v>0.22999999999999998</v>
      </c>
      <c r="I43" s="10">
        <f t="shared" si="1"/>
        <v>0.2</v>
      </c>
    </row>
    <row r="44" spans="1:9" x14ac:dyDescent="0.25">
      <c r="A44" s="46" t="s">
        <v>93</v>
      </c>
      <c r="B44" s="46" t="s">
        <v>6</v>
      </c>
      <c r="C44" s="46" t="s">
        <v>6</v>
      </c>
      <c r="D44" s="46" t="s">
        <v>6</v>
      </c>
      <c r="E44" s="46" t="s">
        <v>6</v>
      </c>
      <c r="F44" s="46" t="s">
        <v>6</v>
      </c>
      <c r="G44" s="46" t="s">
        <v>6</v>
      </c>
      <c r="H44" s="46" t="s">
        <v>6</v>
      </c>
      <c r="I44" s="46" t="s">
        <v>6</v>
      </c>
    </row>
    <row r="45" spans="1:9" x14ac:dyDescent="0.25">
      <c r="A45" s="46"/>
      <c r="B45" s="46"/>
      <c r="C45" s="46"/>
      <c r="D45" s="46"/>
      <c r="E45" s="46"/>
      <c r="F45" s="46"/>
      <c r="G45" s="46"/>
      <c r="H45" s="46"/>
      <c r="I45" s="46"/>
    </row>
    <row r="46" spans="1:9" x14ac:dyDescent="0.25">
      <c r="A46" s="11" t="s">
        <v>70</v>
      </c>
      <c r="B46" s="11">
        <v>350</v>
      </c>
      <c r="C46" s="12">
        <v>1500000</v>
      </c>
      <c r="D46" s="12">
        <f>(C46*D43)</f>
        <v>1372500</v>
      </c>
      <c r="E46" s="12">
        <f>(C46*E43)</f>
        <v>1140000</v>
      </c>
      <c r="F46" s="12">
        <f>(C46*F43)</f>
        <v>862499.99999999988</v>
      </c>
      <c r="G46" s="12">
        <f>(C46*G43)</f>
        <v>562500</v>
      </c>
      <c r="H46" s="12">
        <f>(C46*H43)</f>
        <v>345000</v>
      </c>
      <c r="I46" s="12">
        <f>(C46*I43)</f>
        <v>300000</v>
      </c>
    </row>
    <row r="47" spans="1:9" x14ac:dyDescent="0.25">
      <c r="A47" s="11" t="s">
        <v>94</v>
      </c>
      <c r="B47" s="11">
        <v>450</v>
      </c>
      <c r="C47" s="12">
        <v>1900000</v>
      </c>
      <c r="D47" s="12">
        <f>(C47*D43)</f>
        <v>1738500</v>
      </c>
      <c r="E47" s="12">
        <f>(C47*E43)</f>
        <v>1444000</v>
      </c>
      <c r="F47" s="12">
        <f>(C47*F43)</f>
        <v>1092500</v>
      </c>
      <c r="G47" s="12">
        <f>(C47*G43)</f>
        <v>712500</v>
      </c>
      <c r="H47" s="12">
        <f>(C47*H43)</f>
        <v>436999.99999999994</v>
      </c>
      <c r="I47" s="12">
        <f>(C47*I43)</f>
        <v>380000</v>
      </c>
    </row>
    <row r="48" spans="1:9" x14ac:dyDescent="0.25">
      <c r="A48" s="11" t="s">
        <v>95</v>
      </c>
      <c r="B48" s="11">
        <v>550</v>
      </c>
      <c r="C48" s="12">
        <v>2500000</v>
      </c>
      <c r="D48" s="12">
        <f>(C48*D43)</f>
        <v>2287500</v>
      </c>
      <c r="E48" s="12">
        <f>(C48*E43)</f>
        <v>1900000</v>
      </c>
      <c r="F48" s="12">
        <f>(C48*F43)</f>
        <v>1437500</v>
      </c>
      <c r="G48" s="12">
        <f>(C48*G43)</f>
        <v>937500</v>
      </c>
      <c r="H48" s="12">
        <f>(C48*H43)</f>
        <v>575000</v>
      </c>
      <c r="I48" s="12">
        <f>(C48*I43)</f>
        <v>500000</v>
      </c>
    </row>
    <row r="49" spans="1:9" x14ac:dyDescent="0.25">
      <c r="A49" s="11" t="s">
        <v>96</v>
      </c>
      <c r="B49" s="11">
        <v>750</v>
      </c>
      <c r="C49" s="12">
        <v>4000000</v>
      </c>
      <c r="D49" s="12">
        <f>(C49*D43)</f>
        <v>3660000</v>
      </c>
      <c r="E49" s="12">
        <f>(C49*E43)</f>
        <v>3040000</v>
      </c>
      <c r="F49" s="12">
        <f>(C49*F43)</f>
        <v>2300000</v>
      </c>
      <c r="G49" s="12">
        <f>(C49*G43)</f>
        <v>1500000</v>
      </c>
      <c r="H49" s="12">
        <f>(C49*H43)</f>
        <v>919999.99999999988</v>
      </c>
      <c r="I49" s="12">
        <f>(C49*I43)</f>
        <v>800000</v>
      </c>
    </row>
    <row r="50" spans="1:9" x14ac:dyDescent="0.25">
      <c r="A50" s="11" t="s">
        <v>97</v>
      </c>
      <c r="B50" s="11">
        <v>850</v>
      </c>
      <c r="C50" s="12">
        <v>6500000</v>
      </c>
      <c r="D50" s="12">
        <f>(C50*D43)</f>
        <v>5947500</v>
      </c>
      <c r="E50" s="12">
        <f>(C50*E43)</f>
        <v>4940000</v>
      </c>
      <c r="F50" s="12">
        <f>(C50*F43)</f>
        <v>3737499.9999999995</v>
      </c>
      <c r="G50" s="12">
        <f>(C50*G43)</f>
        <v>2437500</v>
      </c>
      <c r="H50" s="12">
        <f>(C50*H43)</f>
        <v>1495000</v>
      </c>
      <c r="I50" s="12">
        <f>(C50*I43)</f>
        <v>1300000</v>
      </c>
    </row>
    <row r="52" spans="1:9" x14ac:dyDescent="0.25">
      <c r="A52" s="46" t="s">
        <v>98</v>
      </c>
      <c r="B52" s="46" t="s">
        <v>6</v>
      </c>
      <c r="C52" s="46" t="s">
        <v>6</v>
      </c>
      <c r="D52" s="46" t="s">
        <v>6</v>
      </c>
      <c r="E52" s="46" t="s">
        <v>6</v>
      </c>
      <c r="F52" s="46" t="s">
        <v>6</v>
      </c>
      <c r="G52" s="46" t="s">
        <v>6</v>
      </c>
      <c r="H52" s="46" t="s">
        <v>6</v>
      </c>
      <c r="I52" s="46" t="s">
        <v>6</v>
      </c>
    </row>
    <row r="53" spans="1:9" x14ac:dyDescent="0.25">
      <c r="A53" s="46"/>
      <c r="B53" s="46"/>
      <c r="C53" s="46"/>
      <c r="D53" s="46"/>
      <c r="E53" s="46"/>
      <c r="F53" s="46"/>
      <c r="G53" s="46"/>
      <c r="H53" s="46"/>
      <c r="I53" s="46"/>
    </row>
    <row r="54" spans="1:9" x14ac:dyDescent="0.25">
      <c r="A54" s="11" t="s">
        <v>99</v>
      </c>
      <c r="B54" s="11">
        <v>450</v>
      </c>
      <c r="C54" s="12">
        <v>1900000</v>
      </c>
      <c r="D54" s="12">
        <f>(C54*D43)</f>
        <v>1738500</v>
      </c>
      <c r="E54" s="12">
        <f>(C54*E43)</f>
        <v>1444000</v>
      </c>
      <c r="F54" s="12">
        <f>(C54*F43)</f>
        <v>1092500</v>
      </c>
      <c r="G54" s="12">
        <f>(C54*G43)</f>
        <v>712500</v>
      </c>
      <c r="H54" s="12">
        <f>(C54*H43)</f>
        <v>436999.99999999994</v>
      </c>
      <c r="I54" s="12">
        <f>(C54*I43)</f>
        <v>380000</v>
      </c>
    </row>
    <row r="55" spans="1:9" x14ac:dyDescent="0.25">
      <c r="A55" s="11" t="s">
        <v>100</v>
      </c>
      <c r="B55" s="11">
        <v>750</v>
      </c>
      <c r="C55" s="12">
        <v>3200000</v>
      </c>
      <c r="D55" s="12">
        <f>(C55*D43)</f>
        <v>2928000</v>
      </c>
      <c r="E55" s="12">
        <f>(C55*E43)</f>
        <v>2432000</v>
      </c>
      <c r="F55" s="12">
        <f>(C55*F43)</f>
        <v>1839999.9999999998</v>
      </c>
      <c r="G55" s="12">
        <f>(C55*G43)</f>
        <v>1200000</v>
      </c>
      <c r="H55" s="12">
        <f>(C55*H43)</f>
        <v>736000</v>
      </c>
      <c r="I55" s="12">
        <f>(C55*I43)</f>
        <v>640000</v>
      </c>
    </row>
    <row r="56" spans="1:9" x14ac:dyDescent="0.25">
      <c r="A56" s="11" t="s">
        <v>101</v>
      </c>
      <c r="B56" s="11">
        <v>1500</v>
      </c>
      <c r="C56" s="12">
        <v>7000000</v>
      </c>
      <c r="D56" s="12">
        <f>(C56*D43)</f>
        <v>6405000</v>
      </c>
      <c r="E56" s="12">
        <f>(C56*E43)</f>
        <v>5320000</v>
      </c>
      <c r="F56" s="12">
        <f>(C56*F43)</f>
        <v>4024999.9999999995</v>
      </c>
      <c r="G56" s="12">
        <f>(C56*G43)</f>
        <v>2625000</v>
      </c>
      <c r="H56" s="12">
        <f>(C56*H43)</f>
        <v>1609999.9999999998</v>
      </c>
      <c r="I56" s="12">
        <f>(C56*I43)</f>
        <v>1400000</v>
      </c>
    </row>
    <row r="57" spans="1:9" x14ac:dyDescent="0.25">
      <c r="A57" s="11" t="s">
        <v>102</v>
      </c>
      <c r="B57" s="11">
        <v>2500</v>
      </c>
      <c r="C57" s="12">
        <v>8500000</v>
      </c>
      <c r="D57" s="12">
        <f>(C57*D43)</f>
        <v>7777500</v>
      </c>
      <c r="E57" s="12">
        <f>(C57*E43)</f>
        <v>6460000</v>
      </c>
      <c r="F57" s="12">
        <f>(C57*F43)</f>
        <v>4887500</v>
      </c>
      <c r="G57" s="12">
        <f>(C57*G43)</f>
        <v>3187500</v>
      </c>
      <c r="H57" s="12">
        <f>(C57*H43)</f>
        <v>1954999.9999999998</v>
      </c>
      <c r="I57" s="12">
        <f>(C57*I43)</f>
        <v>1700000</v>
      </c>
    </row>
    <row r="59" spans="1:9" x14ac:dyDescent="0.25">
      <c r="A59" s="46" t="s">
        <v>103</v>
      </c>
      <c r="B59" s="46" t="s">
        <v>6</v>
      </c>
      <c r="C59" s="46" t="s">
        <v>6</v>
      </c>
      <c r="D59" s="46" t="s">
        <v>6</v>
      </c>
      <c r="E59" s="46" t="s">
        <v>6</v>
      </c>
      <c r="F59" s="46" t="s">
        <v>6</v>
      </c>
      <c r="G59" s="46" t="s">
        <v>6</v>
      </c>
      <c r="H59" s="46" t="s">
        <v>6</v>
      </c>
      <c r="I59" s="46" t="s">
        <v>6</v>
      </c>
    </row>
    <row r="60" spans="1:9" x14ac:dyDescent="0.25">
      <c r="A60" s="46"/>
      <c r="B60" s="46"/>
      <c r="C60" s="46"/>
      <c r="D60" s="46"/>
      <c r="E60" s="46"/>
      <c r="F60" s="46"/>
      <c r="G60" s="46"/>
      <c r="H60" s="46"/>
      <c r="I60" s="46"/>
    </row>
    <row r="61" spans="1:9" x14ac:dyDescent="0.25">
      <c r="A61" s="11" t="s">
        <v>104</v>
      </c>
      <c r="B61" s="11">
        <v>400</v>
      </c>
      <c r="C61" s="12">
        <v>1900000</v>
      </c>
      <c r="D61" s="12">
        <f>(C61*D43)</f>
        <v>1738500</v>
      </c>
      <c r="E61" s="12">
        <f>(C61*E43)</f>
        <v>1444000</v>
      </c>
      <c r="F61" s="12">
        <f>(C61*F43)</f>
        <v>1092500</v>
      </c>
      <c r="G61" s="12">
        <f>(C61*G43)</f>
        <v>712500</v>
      </c>
      <c r="H61" s="12">
        <f>(C61*H43)</f>
        <v>436999.99999999994</v>
      </c>
      <c r="I61" s="12">
        <f>(C61*I43)</f>
        <v>380000</v>
      </c>
    </row>
    <row r="62" spans="1:9" x14ac:dyDescent="0.25">
      <c r="A62" s="11" t="s">
        <v>105</v>
      </c>
      <c r="B62" s="11">
        <v>450</v>
      </c>
      <c r="C62" s="12">
        <v>2200000</v>
      </c>
      <c r="D62" s="12">
        <f>(C62*D43)</f>
        <v>2013000</v>
      </c>
      <c r="E62" s="12">
        <f>(C62*E43)</f>
        <v>1672000</v>
      </c>
      <c r="F62" s="12">
        <f>(C62*F43)</f>
        <v>1265000</v>
      </c>
      <c r="G62" s="12">
        <f>(C62*G43)</f>
        <v>825000</v>
      </c>
      <c r="H62" s="12">
        <f>(C62*H43)</f>
        <v>505999.99999999994</v>
      </c>
      <c r="I62" s="12">
        <f>(C62*I43)</f>
        <v>440000</v>
      </c>
    </row>
    <row r="63" spans="1:9" x14ac:dyDescent="0.25">
      <c r="A63" s="11" t="s">
        <v>106</v>
      </c>
      <c r="B63" s="11">
        <v>550</v>
      </c>
      <c r="C63" s="12">
        <v>3500000</v>
      </c>
      <c r="D63" s="12">
        <f>(C63*D43)</f>
        <v>3202500</v>
      </c>
      <c r="E63" s="12">
        <f>(C63*E43)</f>
        <v>2660000</v>
      </c>
      <c r="F63" s="12">
        <f>(C63*F43)</f>
        <v>2012499.9999999998</v>
      </c>
      <c r="G63" s="12">
        <f>(C63*G43)</f>
        <v>1312500</v>
      </c>
      <c r="H63" s="12">
        <f>(C63*H43)</f>
        <v>804999.99999999988</v>
      </c>
      <c r="I63" s="12">
        <f>(C63*I43)</f>
        <v>700000</v>
      </c>
    </row>
    <row r="65" spans="1:9" x14ac:dyDescent="0.25">
      <c r="A65" s="46" t="s">
        <v>107</v>
      </c>
      <c r="B65" s="46" t="s">
        <v>6</v>
      </c>
      <c r="C65" s="46" t="s">
        <v>6</v>
      </c>
      <c r="D65" s="46" t="s">
        <v>6</v>
      </c>
      <c r="E65" s="46" t="s">
        <v>6</v>
      </c>
      <c r="F65" s="46" t="s">
        <v>6</v>
      </c>
      <c r="G65" s="46" t="s">
        <v>6</v>
      </c>
      <c r="H65" s="46" t="s">
        <v>6</v>
      </c>
      <c r="I65" s="46" t="s">
        <v>6</v>
      </c>
    </row>
    <row r="66" spans="1:9" x14ac:dyDescent="0.25">
      <c r="A66" s="46"/>
      <c r="B66" s="46"/>
      <c r="C66" s="46"/>
      <c r="D66" s="46"/>
      <c r="E66" s="46"/>
      <c r="F66" s="46"/>
      <c r="G66" s="46"/>
      <c r="H66" s="46"/>
      <c r="I66" s="46"/>
    </row>
    <row r="67" spans="1:9" x14ac:dyDescent="0.25">
      <c r="A67" s="11" t="s">
        <v>108</v>
      </c>
      <c r="B67" s="11">
        <v>50</v>
      </c>
      <c r="C67" s="12">
        <v>75000</v>
      </c>
      <c r="D67" s="12">
        <f>(C67*D43)</f>
        <v>68625</v>
      </c>
      <c r="E67" s="12">
        <f>(C67*E43)</f>
        <v>57000</v>
      </c>
      <c r="F67" s="12">
        <f>(C67*F43)</f>
        <v>43125</v>
      </c>
      <c r="G67" s="12">
        <f>(C67*G43)</f>
        <v>28125</v>
      </c>
      <c r="H67" s="12">
        <f>(C67*H43)</f>
        <v>17250</v>
      </c>
      <c r="I67" s="12">
        <f>(C67*I43)</f>
        <v>15000</v>
      </c>
    </row>
    <row r="68" spans="1:9" x14ac:dyDescent="0.25">
      <c r="A68" s="11" t="s">
        <v>109</v>
      </c>
      <c r="B68" s="11">
        <v>75</v>
      </c>
      <c r="C68" s="12">
        <v>85000</v>
      </c>
      <c r="D68" s="12">
        <f>(C68*D43)</f>
        <v>77775</v>
      </c>
      <c r="E68" s="12">
        <f>(C68*E43)</f>
        <v>64600</v>
      </c>
      <c r="F68" s="12">
        <f>(C68*F43)</f>
        <v>48874.999999999993</v>
      </c>
      <c r="G68" s="12">
        <f>(C68*G43)</f>
        <v>31875</v>
      </c>
      <c r="H68" s="12">
        <f>(C68*H43)</f>
        <v>19550</v>
      </c>
      <c r="I68" s="12">
        <f>(C68*I43)</f>
        <v>17000</v>
      </c>
    </row>
    <row r="69" spans="1:9" x14ac:dyDescent="0.25">
      <c r="A69" s="11" t="s">
        <v>110</v>
      </c>
      <c r="B69" s="11">
        <v>100</v>
      </c>
      <c r="C69" s="12">
        <v>150000</v>
      </c>
      <c r="D69" s="12">
        <f>(C69*D43)</f>
        <v>137250</v>
      </c>
      <c r="E69" s="12">
        <f>(C69*E43)</f>
        <v>114000</v>
      </c>
      <c r="F69" s="12">
        <f>(C69*F43)</f>
        <v>86250</v>
      </c>
      <c r="G69" s="12">
        <f>(C69*G43)</f>
        <v>56250</v>
      </c>
      <c r="H69" s="12">
        <f>(C69*H43)</f>
        <v>34500</v>
      </c>
      <c r="I69" s="12">
        <f>(C69*I43)</f>
        <v>30000</v>
      </c>
    </row>
    <row r="71" spans="1:9" x14ac:dyDescent="0.25">
      <c r="A71" s="46" t="s">
        <v>0</v>
      </c>
      <c r="B71" s="46" t="s">
        <v>24</v>
      </c>
      <c r="C71" s="46" t="s">
        <v>1</v>
      </c>
      <c r="D71" s="46" t="s">
        <v>2</v>
      </c>
      <c r="E71" s="46" t="s">
        <v>3</v>
      </c>
      <c r="F71" s="46" t="s">
        <v>4</v>
      </c>
      <c r="G71" s="46" t="s">
        <v>5</v>
      </c>
      <c r="H71" s="46" t="s">
        <v>83</v>
      </c>
      <c r="I71" s="46" t="s">
        <v>84</v>
      </c>
    </row>
    <row r="72" spans="1:9" x14ac:dyDescent="0.25">
      <c r="A72" s="46"/>
      <c r="B72" s="46"/>
      <c r="C72" s="46"/>
      <c r="D72" s="46"/>
      <c r="E72" s="46"/>
      <c r="F72" s="46"/>
      <c r="G72" s="46"/>
      <c r="H72" s="46"/>
      <c r="I72" s="46"/>
    </row>
    <row r="73" spans="1:9" x14ac:dyDescent="0.25">
      <c r="A73" s="37" t="s">
        <v>163</v>
      </c>
      <c r="B73" s="38"/>
      <c r="C73" s="39"/>
      <c r="D73" s="10">
        <f>D43</f>
        <v>0.91500000000000004</v>
      </c>
      <c r="E73" s="10">
        <f t="shared" ref="E73:I73" si="2">E43</f>
        <v>0.76</v>
      </c>
      <c r="F73" s="10">
        <f t="shared" si="2"/>
        <v>0.57499999999999996</v>
      </c>
      <c r="G73" s="10">
        <f t="shared" si="2"/>
        <v>0.375</v>
      </c>
      <c r="H73" s="10">
        <f t="shared" si="2"/>
        <v>0.22999999999999998</v>
      </c>
      <c r="I73" s="10">
        <f t="shared" si="2"/>
        <v>0.2</v>
      </c>
    </row>
    <row r="74" spans="1:9" x14ac:dyDescent="0.25">
      <c r="A74" s="46" t="s">
        <v>111</v>
      </c>
      <c r="B74" s="46" t="s">
        <v>6</v>
      </c>
      <c r="C74" s="46" t="s">
        <v>6</v>
      </c>
      <c r="D74" s="46" t="s">
        <v>6</v>
      </c>
      <c r="E74" s="46" t="s">
        <v>6</v>
      </c>
      <c r="F74" s="46" t="s">
        <v>6</v>
      </c>
      <c r="G74" s="46" t="s">
        <v>6</v>
      </c>
      <c r="H74" s="46" t="s">
        <v>6</v>
      </c>
      <c r="I74" s="46" t="s">
        <v>6</v>
      </c>
    </row>
    <row r="75" spans="1:9" x14ac:dyDescent="0.25">
      <c r="A75" s="46"/>
      <c r="B75" s="46"/>
      <c r="C75" s="46"/>
      <c r="D75" s="46"/>
      <c r="E75" s="46"/>
      <c r="F75" s="46"/>
      <c r="G75" s="46"/>
      <c r="H75" s="46"/>
      <c r="I75" s="46"/>
    </row>
    <row r="76" spans="1:9" x14ac:dyDescent="0.25">
      <c r="A76" s="11" t="s">
        <v>145</v>
      </c>
      <c r="B76" s="11">
        <v>130</v>
      </c>
      <c r="C76" s="12">
        <v>300000</v>
      </c>
      <c r="D76" s="12">
        <f>(C76*D73)</f>
        <v>274500</v>
      </c>
      <c r="E76" s="12">
        <f>(C76*E73)</f>
        <v>228000</v>
      </c>
      <c r="F76" s="12">
        <f>(C76*F73)</f>
        <v>172500</v>
      </c>
      <c r="G76" s="12">
        <f>(C76*G73)</f>
        <v>112500</v>
      </c>
      <c r="H76" s="12">
        <f>(C76*H73)</f>
        <v>69000</v>
      </c>
      <c r="I76" s="12">
        <f>(C76*I73)</f>
        <v>60000</v>
      </c>
    </row>
    <row r="77" spans="1:9" x14ac:dyDescent="0.25">
      <c r="A77" s="11" t="s">
        <v>146</v>
      </c>
      <c r="B77" s="11">
        <v>175</v>
      </c>
      <c r="C77" s="12">
        <v>325000</v>
      </c>
      <c r="D77" s="12">
        <f>(C77*D73)</f>
        <v>297375</v>
      </c>
      <c r="E77" s="12">
        <f>(C77*E73)</f>
        <v>247000</v>
      </c>
      <c r="F77" s="12">
        <f>(C77*F73)</f>
        <v>186875</v>
      </c>
      <c r="G77" s="12">
        <f>(C77*G73)</f>
        <v>121875</v>
      </c>
      <c r="H77" s="12">
        <f>(C77*H73)</f>
        <v>74750</v>
      </c>
      <c r="I77" s="12">
        <f>(C77*I73)</f>
        <v>65000</v>
      </c>
    </row>
    <row r="78" spans="1:9" x14ac:dyDescent="0.25">
      <c r="A78" s="11" t="s">
        <v>112</v>
      </c>
      <c r="B78" s="11">
        <v>200</v>
      </c>
      <c r="C78" s="12">
        <v>350000</v>
      </c>
      <c r="D78" s="12">
        <f>(C78*D73)</f>
        <v>320250</v>
      </c>
      <c r="E78" s="12">
        <f>(C78*E73)</f>
        <v>266000</v>
      </c>
      <c r="F78" s="12">
        <f>(C78*F73)</f>
        <v>201249.99999999997</v>
      </c>
      <c r="G78" s="12">
        <f>(C78*G73)</f>
        <v>131250</v>
      </c>
      <c r="H78" s="12">
        <f>(C78*H73)</f>
        <v>80500</v>
      </c>
      <c r="I78" s="12">
        <f>(C78*I73)</f>
        <v>70000</v>
      </c>
    </row>
    <row r="79" spans="1:9" x14ac:dyDescent="0.25">
      <c r="A79" s="11" t="s">
        <v>70</v>
      </c>
      <c r="B79" s="11">
        <v>350</v>
      </c>
      <c r="C79" s="12">
        <v>750000</v>
      </c>
      <c r="D79" s="12">
        <f>(C79*D73)</f>
        <v>686250</v>
      </c>
      <c r="E79" s="12">
        <f>(C79*E73)</f>
        <v>570000</v>
      </c>
      <c r="F79" s="12">
        <f>(C79*F73)</f>
        <v>431249.99999999994</v>
      </c>
      <c r="G79" s="12">
        <f>(C79*G73)</f>
        <v>281250</v>
      </c>
      <c r="H79" s="12">
        <f>(C79*H73)</f>
        <v>172500</v>
      </c>
      <c r="I79" s="12">
        <f>(C79*I73)</f>
        <v>150000</v>
      </c>
    </row>
    <row r="80" spans="1:9" x14ac:dyDescent="0.25">
      <c r="A80" s="11" t="s">
        <v>71</v>
      </c>
      <c r="B80" s="11">
        <v>450</v>
      </c>
      <c r="C80" s="12">
        <v>1200000</v>
      </c>
      <c r="D80" s="12">
        <f>(C80*D73)</f>
        <v>1098000</v>
      </c>
      <c r="E80" s="12">
        <f>(C80*E73)</f>
        <v>912000</v>
      </c>
      <c r="F80" s="12">
        <f>(C80*F73)</f>
        <v>690000</v>
      </c>
      <c r="G80" s="12">
        <f>(C80*G73)</f>
        <v>450000</v>
      </c>
      <c r="H80" s="12">
        <f>(C80*H73)</f>
        <v>276000</v>
      </c>
      <c r="I80" s="12">
        <f>(C80*I73)</f>
        <v>240000</v>
      </c>
    </row>
    <row r="81" spans="1:9" x14ac:dyDescent="0.25">
      <c r="A81" s="11" t="s">
        <v>113</v>
      </c>
      <c r="B81" s="11">
        <v>600</v>
      </c>
      <c r="C81" s="12">
        <v>1600000</v>
      </c>
      <c r="D81" s="12">
        <f>(C81*D73)</f>
        <v>1464000</v>
      </c>
      <c r="E81" s="12">
        <f>(C81*E73)</f>
        <v>1216000</v>
      </c>
      <c r="F81" s="12">
        <f>(C81*F73)</f>
        <v>919999.99999999988</v>
      </c>
      <c r="G81" s="12">
        <f>(C81*G73)</f>
        <v>600000</v>
      </c>
      <c r="H81" s="12">
        <f>(C81*H73)</f>
        <v>368000</v>
      </c>
      <c r="I81" s="12">
        <f>(C81*I73)</f>
        <v>320000</v>
      </c>
    </row>
    <row r="82" spans="1:9" x14ac:dyDescent="0.25">
      <c r="A82" s="11" t="s">
        <v>72</v>
      </c>
      <c r="B82" s="11">
        <v>800</v>
      </c>
      <c r="C82" s="12">
        <v>2000000</v>
      </c>
      <c r="D82" s="12">
        <f>(C82*D73)</f>
        <v>1830000</v>
      </c>
      <c r="E82" s="12">
        <f>(C82*E73)</f>
        <v>1520000</v>
      </c>
      <c r="F82" s="12">
        <f>(C82*F73)</f>
        <v>1150000</v>
      </c>
      <c r="G82" s="12">
        <f>(C82*G73)</f>
        <v>750000</v>
      </c>
      <c r="H82" s="12">
        <f>(C82*H73)</f>
        <v>459999.99999999994</v>
      </c>
      <c r="I82" s="12">
        <f>(C82*I73)</f>
        <v>400000</v>
      </c>
    </row>
    <row r="83" spans="1:9" x14ac:dyDescent="0.25">
      <c r="A83" s="11" t="s">
        <v>114</v>
      </c>
      <c r="B83" s="11">
        <v>1000</v>
      </c>
      <c r="C83" s="12">
        <v>2200000</v>
      </c>
      <c r="D83" s="12">
        <f>(C83*D73)</f>
        <v>2013000</v>
      </c>
      <c r="E83" s="12">
        <f>(C83*E73)</f>
        <v>1672000</v>
      </c>
      <c r="F83" s="12">
        <f>(C83*F73)</f>
        <v>1265000</v>
      </c>
      <c r="G83" s="12">
        <f>(C83*G73)</f>
        <v>825000</v>
      </c>
      <c r="H83" s="12">
        <f>(C83*H73)</f>
        <v>505999.99999999994</v>
      </c>
      <c r="I83" s="12">
        <f>(C83*I73)</f>
        <v>440000</v>
      </c>
    </row>
    <row r="84" spans="1:9" x14ac:dyDescent="0.25">
      <c r="A84" s="11" t="s">
        <v>96</v>
      </c>
      <c r="B84" s="11">
        <v>1200</v>
      </c>
      <c r="C84" s="12">
        <v>2500000</v>
      </c>
      <c r="D84" s="12">
        <f>(C84*D73)</f>
        <v>2287500</v>
      </c>
      <c r="E84" s="12">
        <f>(C84*E73)</f>
        <v>1900000</v>
      </c>
      <c r="F84" s="12">
        <f>(C84*F73)</f>
        <v>1437500</v>
      </c>
      <c r="G84" s="12">
        <f>(C84*G73)</f>
        <v>937500</v>
      </c>
      <c r="H84" s="12">
        <f>(C84*H73)</f>
        <v>575000</v>
      </c>
      <c r="I84" s="12">
        <f>(C84*I73)</f>
        <v>500000</v>
      </c>
    </row>
    <row r="85" spans="1:9" x14ac:dyDescent="0.25">
      <c r="C85" s="20"/>
    </row>
    <row r="86" spans="1:9" x14ac:dyDescent="0.25">
      <c r="A86" s="46" t="s">
        <v>115</v>
      </c>
      <c r="B86" s="46" t="s">
        <v>6</v>
      </c>
      <c r="C86" s="46" t="s">
        <v>6</v>
      </c>
      <c r="D86" s="46" t="s">
        <v>6</v>
      </c>
      <c r="E86" s="46" t="s">
        <v>6</v>
      </c>
      <c r="F86" s="46" t="s">
        <v>6</v>
      </c>
      <c r="G86" s="46" t="s">
        <v>6</v>
      </c>
      <c r="H86" s="46" t="s">
        <v>6</v>
      </c>
      <c r="I86" s="46" t="s">
        <v>6</v>
      </c>
    </row>
    <row r="87" spans="1:9" x14ac:dyDescent="0.25">
      <c r="A87" s="46"/>
      <c r="B87" s="46"/>
      <c r="C87" s="46"/>
      <c r="D87" s="46"/>
      <c r="E87" s="46"/>
      <c r="F87" s="46"/>
      <c r="G87" s="46"/>
      <c r="H87" s="46"/>
      <c r="I87" s="46"/>
    </row>
    <row r="88" spans="1:9" x14ac:dyDescent="0.25">
      <c r="A88" s="11" t="s">
        <v>70</v>
      </c>
      <c r="B88" s="11">
        <v>200</v>
      </c>
      <c r="C88" s="12">
        <v>1500000</v>
      </c>
      <c r="D88" s="12">
        <f>(C88*D73)</f>
        <v>1372500</v>
      </c>
      <c r="E88" s="12">
        <f>(C88*E73)</f>
        <v>1140000</v>
      </c>
      <c r="F88" s="12">
        <f>(C88*F73)</f>
        <v>862499.99999999988</v>
      </c>
      <c r="G88" s="12">
        <f>(C88*G73)</f>
        <v>562500</v>
      </c>
      <c r="H88" s="12">
        <f>(C88*H73)</f>
        <v>345000</v>
      </c>
      <c r="I88" s="12">
        <f>(C88*I73)</f>
        <v>300000</v>
      </c>
    </row>
    <row r="89" spans="1:9" x14ac:dyDescent="0.25">
      <c r="A89" s="11" t="s">
        <v>94</v>
      </c>
      <c r="B89" s="11">
        <v>250</v>
      </c>
      <c r="C89" s="12">
        <v>1800000</v>
      </c>
      <c r="D89" s="12">
        <f>(C89*D73)</f>
        <v>1647000</v>
      </c>
      <c r="E89" s="12">
        <f>(C89*E73)</f>
        <v>1368000</v>
      </c>
      <c r="F89" s="12">
        <f>(C89*F73)</f>
        <v>1034999.9999999999</v>
      </c>
      <c r="G89" s="12">
        <f>(C89*G73)</f>
        <v>675000</v>
      </c>
      <c r="H89" s="12">
        <f>(C89*H73)</f>
        <v>413999.99999999994</v>
      </c>
      <c r="I89" s="12">
        <f>(C89*I73)</f>
        <v>360000</v>
      </c>
    </row>
    <row r="90" spans="1:9" x14ac:dyDescent="0.25">
      <c r="A90" s="11" t="s">
        <v>95</v>
      </c>
      <c r="B90" s="11">
        <v>450</v>
      </c>
      <c r="C90" s="12">
        <v>2000000</v>
      </c>
      <c r="D90" s="12">
        <f>(C90*D73)</f>
        <v>1830000</v>
      </c>
      <c r="E90" s="12">
        <f>(C90*E73)</f>
        <v>1520000</v>
      </c>
      <c r="F90" s="12">
        <f>(C90*F73)</f>
        <v>1150000</v>
      </c>
      <c r="G90" s="12">
        <f>(C90*G73)</f>
        <v>750000</v>
      </c>
      <c r="H90" s="12">
        <f>(C90*H73)</f>
        <v>459999.99999999994</v>
      </c>
      <c r="I90" s="12">
        <f>(C90*I73)</f>
        <v>400000</v>
      </c>
    </row>
    <row r="91" spans="1:9" x14ac:dyDescent="0.25">
      <c r="A91" s="11" t="s">
        <v>96</v>
      </c>
      <c r="B91" s="11">
        <v>600</v>
      </c>
      <c r="C91" s="12">
        <v>2500000</v>
      </c>
      <c r="D91" s="12">
        <f>(C91*D73)</f>
        <v>2287500</v>
      </c>
      <c r="E91" s="12">
        <f>(C91*E73)</f>
        <v>1900000</v>
      </c>
      <c r="F91" s="12">
        <f>(C91*F73)</f>
        <v>1437500</v>
      </c>
      <c r="G91" s="12">
        <f>(C91*G73)</f>
        <v>937500</v>
      </c>
      <c r="H91" s="12">
        <f>(C91*H73)</f>
        <v>575000</v>
      </c>
      <c r="I91" s="12">
        <f>(C91*I73)</f>
        <v>500000</v>
      </c>
    </row>
    <row r="92" spans="1:9" x14ac:dyDescent="0.25">
      <c r="A92" s="11" t="s">
        <v>97</v>
      </c>
      <c r="B92" s="11">
        <v>700</v>
      </c>
      <c r="C92" s="12">
        <v>3500000</v>
      </c>
      <c r="D92" s="12">
        <f>(C92*D73)</f>
        <v>3202500</v>
      </c>
      <c r="E92" s="12">
        <f>(C92*E73)</f>
        <v>2660000</v>
      </c>
      <c r="F92" s="12">
        <f>(C92*F73)</f>
        <v>2012499.9999999998</v>
      </c>
      <c r="G92" s="12">
        <f>(C92*G73)</f>
        <v>1312500</v>
      </c>
      <c r="H92" s="12">
        <f>(C92*H73)</f>
        <v>804999.99999999988</v>
      </c>
      <c r="I92" s="12">
        <f>(C92*I73)</f>
        <v>700000</v>
      </c>
    </row>
    <row r="94" spans="1:9" x14ac:dyDescent="0.25">
      <c r="A94" s="46" t="s">
        <v>116</v>
      </c>
      <c r="B94" s="46" t="s">
        <v>6</v>
      </c>
      <c r="C94" s="46" t="s">
        <v>6</v>
      </c>
      <c r="D94" s="46" t="s">
        <v>6</v>
      </c>
      <c r="E94" s="46" t="s">
        <v>6</v>
      </c>
      <c r="F94" s="46" t="s">
        <v>6</v>
      </c>
      <c r="G94" s="46" t="s">
        <v>6</v>
      </c>
      <c r="H94" s="46" t="s">
        <v>6</v>
      </c>
      <c r="I94" s="46" t="s">
        <v>6</v>
      </c>
    </row>
    <row r="95" spans="1:9" x14ac:dyDescent="0.25">
      <c r="A95" s="46"/>
      <c r="B95" s="46"/>
      <c r="C95" s="46"/>
      <c r="D95" s="46"/>
      <c r="E95" s="46"/>
      <c r="F95" s="46"/>
      <c r="G95" s="46"/>
      <c r="H95" s="46"/>
      <c r="I95" s="46"/>
    </row>
    <row r="96" spans="1:9" x14ac:dyDescent="0.25">
      <c r="A96" s="11" t="s">
        <v>104</v>
      </c>
      <c r="B96" s="11">
        <v>275</v>
      </c>
      <c r="C96" s="12">
        <v>2300000</v>
      </c>
      <c r="D96" s="12">
        <f>(C96*D73)</f>
        <v>2104500</v>
      </c>
      <c r="E96" s="12">
        <f>(C96*E73)</f>
        <v>1748000</v>
      </c>
      <c r="F96" s="12">
        <f>(C96*F73)</f>
        <v>1322500</v>
      </c>
      <c r="G96" s="12">
        <f>(C96*G73)</f>
        <v>862500</v>
      </c>
      <c r="H96" s="12">
        <f>(C96*H73)</f>
        <v>529000</v>
      </c>
      <c r="I96" s="12">
        <f>(C96*I73)</f>
        <v>460000</v>
      </c>
    </row>
    <row r="97" spans="1:9" x14ac:dyDescent="0.25">
      <c r="A97" s="11" t="s">
        <v>105</v>
      </c>
      <c r="B97" s="11">
        <v>325</v>
      </c>
      <c r="C97" s="12">
        <v>2700000</v>
      </c>
      <c r="D97" s="12">
        <f>(C97*D73)</f>
        <v>2470500</v>
      </c>
      <c r="E97" s="12">
        <f>(C97*E73)</f>
        <v>2052000</v>
      </c>
      <c r="F97" s="12">
        <f>(C97*F73)</f>
        <v>1552499.9999999998</v>
      </c>
      <c r="G97" s="12">
        <f>(C97*G73)</f>
        <v>1012500</v>
      </c>
      <c r="H97" s="12">
        <f>(C97*H73)</f>
        <v>621000</v>
      </c>
      <c r="I97" s="12">
        <f>(C97*I73)</f>
        <v>540000</v>
      </c>
    </row>
    <row r="98" spans="1:9" x14ac:dyDescent="0.25">
      <c r="A98" s="11" t="s">
        <v>106</v>
      </c>
      <c r="B98" s="11">
        <v>450</v>
      </c>
      <c r="C98" s="12">
        <v>4500000</v>
      </c>
      <c r="D98" s="12">
        <f>(C98*D73)</f>
        <v>4117500</v>
      </c>
      <c r="E98" s="12">
        <f>(C98*E73)</f>
        <v>3420000</v>
      </c>
      <c r="F98" s="12">
        <f>(C98*F73)</f>
        <v>2587500</v>
      </c>
      <c r="G98" s="12">
        <f>(C98*G73)</f>
        <v>1687500</v>
      </c>
      <c r="H98" s="12">
        <f>(C98*H73)</f>
        <v>1034999.9999999999</v>
      </c>
      <c r="I98" s="12">
        <f>(C98*I73)</f>
        <v>900000</v>
      </c>
    </row>
    <row r="100" spans="1:9" x14ac:dyDescent="0.25">
      <c r="A100" s="46" t="s">
        <v>117</v>
      </c>
      <c r="B100" s="46" t="s">
        <v>6</v>
      </c>
      <c r="C100" s="46" t="s">
        <v>6</v>
      </c>
      <c r="D100" s="46" t="s">
        <v>6</v>
      </c>
      <c r="E100" s="46" t="s">
        <v>6</v>
      </c>
      <c r="F100" s="46" t="s">
        <v>6</v>
      </c>
      <c r="G100" s="46" t="s">
        <v>6</v>
      </c>
      <c r="H100" s="46" t="s">
        <v>6</v>
      </c>
      <c r="I100" s="46" t="s">
        <v>6</v>
      </c>
    </row>
    <row r="101" spans="1:9" x14ac:dyDescent="0.25">
      <c r="A101" s="46"/>
      <c r="B101" s="46"/>
      <c r="C101" s="46"/>
      <c r="D101" s="46"/>
      <c r="E101" s="46"/>
      <c r="F101" s="46"/>
      <c r="G101" s="46"/>
      <c r="H101" s="46"/>
      <c r="I101" s="46"/>
    </row>
    <row r="102" spans="1:9" x14ac:dyDescent="0.25">
      <c r="A102" s="11" t="s">
        <v>118</v>
      </c>
      <c r="B102" s="11">
        <v>400</v>
      </c>
      <c r="C102" s="12">
        <v>1700000</v>
      </c>
      <c r="D102" s="12">
        <f>(C102*D73)</f>
        <v>1555500</v>
      </c>
      <c r="E102" s="12">
        <f>(C102*E73)</f>
        <v>1292000</v>
      </c>
      <c r="F102" s="12">
        <f>(C102*F73)</f>
        <v>977499.99999999988</v>
      </c>
      <c r="G102" s="12">
        <f>(C102*G73)</f>
        <v>637500</v>
      </c>
      <c r="H102" s="12">
        <f>(C102*H73)</f>
        <v>390999.99999999994</v>
      </c>
      <c r="I102" s="12">
        <f>(C102*I73)</f>
        <v>340000</v>
      </c>
    </row>
    <row r="103" spans="1:9" x14ac:dyDescent="0.25">
      <c r="A103" s="11" t="s">
        <v>120</v>
      </c>
      <c r="B103" s="11">
        <v>400</v>
      </c>
      <c r="C103" s="12">
        <v>1700000</v>
      </c>
      <c r="D103" s="12">
        <f>(C103*D73)</f>
        <v>1555500</v>
      </c>
      <c r="E103" s="12">
        <f>(C103*E73)</f>
        <v>1292000</v>
      </c>
      <c r="F103" s="12">
        <f>(C103*F73)</f>
        <v>977499.99999999988</v>
      </c>
      <c r="G103" s="12">
        <f>(C103*G73)</f>
        <v>637500</v>
      </c>
      <c r="H103" s="12">
        <f>(C103*H73)</f>
        <v>390999.99999999994</v>
      </c>
      <c r="I103" s="12">
        <f>(C103*I73)</f>
        <v>340000</v>
      </c>
    </row>
    <row r="104" spans="1:9" x14ac:dyDescent="0.25">
      <c r="A104" s="11" t="s">
        <v>119</v>
      </c>
      <c r="B104" s="11">
        <v>700</v>
      </c>
      <c r="C104" s="12">
        <v>3200000</v>
      </c>
      <c r="D104" s="12">
        <f>(C104*D73)</f>
        <v>2928000</v>
      </c>
      <c r="E104" s="12">
        <f>(C104*E73)</f>
        <v>2432000</v>
      </c>
      <c r="F104" s="12">
        <f>(C104*F73)</f>
        <v>1839999.9999999998</v>
      </c>
      <c r="G104" s="12">
        <f>(C104*G73)</f>
        <v>1200000</v>
      </c>
      <c r="H104" s="12">
        <f>(C104*H73)</f>
        <v>736000</v>
      </c>
      <c r="I104" s="12">
        <f>(C104*I73)</f>
        <v>640000</v>
      </c>
    </row>
    <row r="105" spans="1:9" x14ac:dyDescent="0.25">
      <c r="A105" s="11" t="s">
        <v>121</v>
      </c>
      <c r="B105" s="11">
        <v>1200</v>
      </c>
      <c r="C105" s="12">
        <v>4800000</v>
      </c>
      <c r="D105" s="12">
        <f>(C105*D73)</f>
        <v>4392000</v>
      </c>
      <c r="E105" s="12">
        <f>(C105*E73)</f>
        <v>3648000</v>
      </c>
      <c r="F105" s="12">
        <f>(C105*F73)</f>
        <v>2760000</v>
      </c>
      <c r="G105" s="12">
        <f>(C105*G73)</f>
        <v>1800000</v>
      </c>
      <c r="H105" s="12">
        <f>(C105*H73)</f>
        <v>1104000</v>
      </c>
      <c r="I105" s="12">
        <f>(C105*I73)</f>
        <v>960000</v>
      </c>
    </row>
    <row r="106" spans="1:9" x14ac:dyDescent="0.25">
      <c r="A106" s="11" t="s">
        <v>122</v>
      </c>
      <c r="B106" s="11">
        <v>3500</v>
      </c>
      <c r="C106" s="12">
        <v>9500000</v>
      </c>
      <c r="D106" s="12">
        <f>(C106*D73)</f>
        <v>8692500</v>
      </c>
      <c r="E106" s="12">
        <f>(C106*E73)</f>
        <v>7220000</v>
      </c>
      <c r="F106" s="12">
        <f>(C106*F73)</f>
        <v>5462500</v>
      </c>
      <c r="G106" s="12">
        <f>(C106*G73)</f>
        <v>3562500</v>
      </c>
      <c r="H106" s="12">
        <f>(C106*H73)</f>
        <v>2185000</v>
      </c>
      <c r="I106" s="12">
        <f>(C106*I73)</f>
        <v>1900000</v>
      </c>
    </row>
    <row r="108" spans="1:9" x14ac:dyDescent="0.25">
      <c r="A108" s="46" t="s">
        <v>0</v>
      </c>
      <c r="B108" s="46" t="s">
        <v>24</v>
      </c>
      <c r="C108" s="46" t="s">
        <v>1</v>
      </c>
      <c r="D108" s="46" t="s">
        <v>2</v>
      </c>
      <c r="E108" s="46" t="s">
        <v>3</v>
      </c>
      <c r="F108" s="46" t="s">
        <v>4</v>
      </c>
      <c r="G108" s="46" t="s">
        <v>5</v>
      </c>
      <c r="H108" s="46" t="s">
        <v>83</v>
      </c>
      <c r="I108" s="46" t="s">
        <v>84</v>
      </c>
    </row>
    <row r="109" spans="1:9" x14ac:dyDescent="0.25">
      <c r="A109" s="46"/>
      <c r="B109" s="46"/>
      <c r="C109" s="46"/>
      <c r="D109" s="46"/>
      <c r="E109" s="46"/>
      <c r="F109" s="46"/>
      <c r="G109" s="46"/>
      <c r="H109" s="46"/>
      <c r="I109" s="46"/>
    </row>
    <row r="110" spans="1:9" x14ac:dyDescent="0.25">
      <c r="A110" s="37" t="s">
        <v>163</v>
      </c>
      <c r="B110" s="38"/>
      <c r="C110" s="39"/>
      <c r="D110" s="10">
        <f>D73</f>
        <v>0.91500000000000004</v>
      </c>
      <c r="E110" s="10">
        <f t="shared" ref="E110:I110" si="3">E73</f>
        <v>0.76</v>
      </c>
      <c r="F110" s="10">
        <f t="shared" si="3"/>
        <v>0.57499999999999996</v>
      </c>
      <c r="G110" s="10">
        <f t="shared" si="3"/>
        <v>0.375</v>
      </c>
      <c r="H110" s="10">
        <f t="shared" si="3"/>
        <v>0.22999999999999998</v>
      </c>
      <c r="I110" s="10">
        <f t="shared" si="3"/>
        <v>0.2</v>
      </c>
    </row>
    <row r="111" spans="1:9" x14ac:dyDescent="0.25">
      <c r="A111" s="46" t="s">
        <v>123</v>
      </c>
      <c r="B111" s="46" t="s">
        <v>6</v>
      </c>
      <c r="C111" s="46" t="s">
        <v>6</v>
      </c>
      <c r="D111" s="46" t="s">
        <v>6</v>
      </c>
      <c r="E111" s="46" t="s">
        <v>6</v>
      </c>
      <c r="F111" s="46" t="s">
        <v>6</v>
      </c>
      <c r="G111" s="46" t="s">
        <v>6</v>
      </c>
      <c r="H111" s="46" t="s">
        <v>6</v>
      </c>
      <c r="I111" s="46" t="s">
        <v>6</v>
      </c>
    </row>
    <row r="112" spans="1:9" x14ac:dyDescent="0.25">
      <c r="A112" s="46"/>
      <c r="B112" s="46"/>
      <c r="C112" s="46"/>
      <c r="D112" s="46"/>
      <c r="E112" s="46"/>
      <c r="F112" s="46"/>
      <c r="G112" s="46"/>
      <c r="H112" s="46"/>
      <c r="I112" s="46"/>
    </row>
    <row r="113" spans="1:9" x14ac:dyDescent="0.25">
      <c r="A113" s="11" t="s">
        <v>124</v>
      </c>
      <c r="B113" s="11">
        <v>2000</v>
      </c>
      <c r="C113" s="12">
        <v>3200000</v>
      </c>
      <c r="D113" s="12">
        <f>(C113*D110)</f>
        <v>2928000</v>
      </c>
      <c r="E113" s="12">
        <f>(C113*E110)</f>
        <v>2432000</v>
      </c>
      <c r="F113" s="12">
        <f>(C113*F110)</f>
        <v>1839999.9999999998</v>
      </c>
      <c r="G113" s="12">
        <f>(C113*G110)</f>
        <v>1200000</v>
      </c>
      <c r="H113" s="12">
        <f>(C113*H110)</f>
        <v>736000</v>
      </c>
      <c r="I113" s="12">
        <f>(C113*I110)</f>
        <v>640000</v>
      </c>
    </row>
    <row r="115" spans="1:9" x14ac:dyDescent="0.25">
      <c r="A115" s="46" t="s">
        <v>125</v>
      </c>
      <c r="B115" s="46" t="s">
        <v>6</v>
      </c>
      <c r="C115" s="46" t="s">
        <v>6</v>
      </c>
      <c r="D115" s="46" t="s">
        <v>6</v>
      </c>
      <c r="E115" s="46" t="s">
        <v>6</v>
      </c>
      <c r="F115" s="46" t="s">
        <v>6</v>
      </c>
      <c r="G115" s="46" t="s">
        <v>6</v>
      </c>
      <c r="H115" s="46" t="s">
        <v>6</v>
      </c>
      <c r="I115" s="46" t="s">
        <v>6</v>
      </c>
    </row>
    <row r="116" spans="1:9" x14ac:dyDescent="0.25">
      <c r="A116" s="46"/>
      <c r="B116" s="46"/>
      <c r="C116" s="46"/>
      <c r="D116" s="46"/>
      <c r="E116" s="46"/>
      <c r="F116" s="46"/>
      <c r="G116" s="46"/>
      <c r="H116" s="46"/>
      <c r="I116" s="46"/>
    </row>
    <row r="117" spans="1:9" x14ac:dyDescent="0.25">
      <c r="A117" s="11" t="s">
        <v>70</v>
      </c>
      <c r="B117" s="11">
        <v>200</v>
      </c>
      <c r="C117" s="12">
        <v>200000</v>
      </c>
      <c r="D117" s="12">
        <f>(C117*D110)</f>
        <v>183000</v>
      </c>
      <c r="E117" s="12">
        <f>(C117*E110)</f>
        <v>152000</v>
      </c>
      <c r="F117" s="12">
        <f>(C117*F110)</f>
        <v>114999.99999999999</v>
      </c>
      <c r="G117" s="12">
        <f>(C117*G110)</f>
        <v>75000</v>
      </c>
      <c r="H117" s="12">
        <f>(C117*H110)</f>
        <v>46000</v>
      </c>
      <c r="I117" s="12">
        <f>(C117*I110)</f>
        <v>40000</v>
      </c>
    </row>
    <row r="118" spans="1:9" x14ac:dyDescent="0.25">
      <c r="A118" s="11" t="s">
        <v>71</v>
      </c>
      <c r="B118" s="11">
        <v>400</v>
      </c>
      <c r="C118" s="12">
        <v>360000</v>
      </c>
      <c r="D118" s="12">
        <f>(C118*D110)</f>
        <v>329400</v>
      </c>
      <c r="E118" s="12">
        <f>(C118*E110)</f>
        <v>273600</v>
      </c>
      <c r="F118" s="12">
        <f>(C118*F110)</f>
        <v>206999.99999999997</v>
      </c>
      <c r="G118" s="12">
        <f>(C118*G110)</f>
        <v>135000</v>
      </c>
      <c r="H118" s="12">
        <f>(C118*H110)</f>
        <v>82800</v>
      </c>
      <c r="I118" s="12">
        <f>(C118*I110)</f>
        <v>72000</v>
      </c>
    </row>
    <row r="119" spans="1:9" x14ac:dyDescent="0.25">
      <c r="A119" s="11" t="s">
        <v>72</v>
      </c>
      <c r="B119" s="11">
        <v>500</v>
      </c>
      <c r="C119" s="12">
        <v>720000</v>
      </c>
      <c r="D119" s="12">
        <f>(C119*D110)</f>
        <v>658800</v>
      </c>
      <c r="E119" s="12">
        <f>(C119*E110)</f>
        <v>547200</v>
      </c>
      <c r="F119" s="12">
        <f>(C119*F110)</f>
        <v>413999.99999999994</v>
      </c>
      <c r="G119" s="12">
        <f>(C119*G110)</f>
        <v>270000</v>
      </c>
      <c r="H119" s="12">
        <f>(C119*H110)</f>
        <v>165600</v>
      </c>
      <c r="I119" s="12">
        <f>(C119*I110)</f>
        <v>144000</v>
      </c>
    </row>
    <row r="120" spans="1:9" x14ac:dyDescent="0.25">
      <c r="A120" s="11" t="s">
        <v>73</v>
      </c>
      <c r="B120" s="11">
        <v>400</v>
      </c>
      <c r="C120" s="12">
        <v>1440000</v>
      </c>
      <c r="D120" s="12">
        <f>(C120*D110)</f>
        <v>1317600</v>
      </c>
      <c r="E120" s="12">
        <f>(C120*E110)</f>
        <v>1094400</v>
      </c>
      <c r="F120" s="12">
        <f>(C120*F110)</f>
        <v>827999.99999999988</v>
      </c>
      <c r="G120" s="12">
        <f>(C120*G110)</f>
        <v>540000</v>
      </c>
      <c r="H120" s="12">
        <f>(C120*H110)</f>
        <v>331200</v>
      </c>
      <c r="I120" s="12">
        <f>(C120*I110)</f>
        <v>288000</v>
      </c>
    </row>
    <row r="121" spans="1:9" x14ac:dyDescent="0.25">
      <c r="A121" s="11" t="s">
        <v>74</v>
      </c>
      <c r="B121" s="11">
        <v>600</v>
      </c>
      <c r="C121" s="12">
        <v>2320000</v>
      </c>
      <c r="D121" s="12">
        <f>(C121*D110)</f>
        <v>2122800</v>
      </c>
      <c r="E121" s="12">
        <f>(C121*E110)</f>
        <v>1763200</v>
      </c>
      <c r="F121" s="12">
        <f>(C121*F110)</f>
        <v>1334000</v>
      </c>
      <c r="G121" s="12">
        <f>(C121*G110)</f>
        <v>870000</v>
      </c>
      <c r="H121" s="12">
        <f>(C121*H110)</f>
        <v>533600</v>
      </c>
      <c r="I121" s="12">
        <f>(C121*I110)</f>
        <v>464000</v>
      </c>
    </row>
    <row r="122" spans="1:9" x14ac:dyDescent="0.25">
      <c r="A122" s="11" t="s">
        <v>75</v>
      </c>
      <c r="B122" s="11">
        <v>400</v>
      </c>
      <c r="C122" s="12">
        <v>1520000</v>
      </c>
      <c r="D122" s="12">
        <f>(C122*D110)</f>
        <v>1390800</v>
      </c>
      <c r="E122" s="12">
        <f>(C122*E110)</f>
        <v>1155200</v>
      </c>
      <c r="F122" s="12">
        <f>(C122*F110)</f>
        <v>873999.99999999988</v>
      </c>
      <c r="G122" s="12">
        <f>(C122*G110)</f>
        <v>570000</v>
      </c>
      <c r="H122" s="12">
        <f>(C122*H110)</f>
        <v>349600</v>
      </c>
      <c r="I122" s="12">
        <f>(C122*I110)</f>
        <v>304000</v>
      </c>
    </row>
    <row r="123" spans="1:9" x14ac:dyDescent="0.25">
      <c r="A123" s="11" t="s">
        <v>76</v>
      </c>
      <c r="B123" s="11">
        <v>800</v>
      </c>
      <c r="C123" s="12">
        <v>2560000</v>
      </c>
      <c r="D123" s="12">
        <f>(C123*D110)</f>
        <v>2342400</v>
      </c>
      <c r="E123" s="12">
        <f>(C123*E110)</f>
        <v>1945600</v>
      </c>
      <c r="F123" s="12">
        <f>(C123*F110)</f>
        <v>1472000</v>
      </c>
      <c r="G123" s="12">
        <f>(C123*G110)</f>
        <v>960000</v>
      </c>
      <c r="H123" s="12">
        <f>(C123*H110)</f>
        <v>588800</v>
      </c>
      <c r="I123" s="12">
        <f>(C123*I110)</f>
        <v>512000</v>
      </c>
    </row>
    <row r="124" spans="1:9" x14ac:dyDescent="0.25">
      <c r="A124" s="11" t="s">
        <v>77</v>
      </c>
      <c r="B124" s="11">
        <v>1200</v>
      </c>
      <c r="C124" s="12">
        <v>2560000</v>
      </c>
      <c r="D124" s="12">
        <f>(C124*D110)</f>
        <v>2342400</v>
      </c>
      <c r="E124" s="12">
        <f>(C124*E110)</f>
        <v>1945600</v>
      </c>
      <c r="F124" s="12">
        <f>(C124*F110)</f>
        <v>1472000</v>
      </c>
      <c r="G124" s="12">
        <f>(C124*G110)</f>
        <v>960000</v>
      </c>
      <c r="H124" s="12">
        <f>(C124*H110)</f>
        <v>588800</v>
      </c>
      <c r="I124" s="12">
        <f>(C124*I110)</f>
        <v>512000</v>
      </c>
    </row>
    <row r="125" spans="1:9" x14ac:dyDescent="0.25">
      <c r="A125" s="11" t="s">
        <v>78</v>
      </c>
      <c r="B125" s="11">
        <v>2400</v>
      </c>
      <c r="C125" s="12">
        <v>5120000</v>
      </c>
      <c r="D125" s="12">
        <f>(C125*D110)</f>
        <v>4684800</v>
      </c>
      <c r="E125" s="12">
        <f>(C125*E110)</f>
        <v>3891200</v>
      </c>
      <c r="F125" s="12">
        <f>(C125*F110)</f>
        <v>2944000</v>
      </c>
      <c r="G125" s="12">
        <f>(C125*G110)</f>
        <v>1920000</v>
      </c>
      <c r="H125" s="12">
        <f>(C125*H110)</f>
        <v>1177600</v>
      </c>
      <c r="I125" s="12">
        <f>(C125*I110)</f>
        <v>1024000</v>
      </c>
    </row>
    <row r="126" spans="1:9" x14ac:dyDescent="0.25">
      <c r="A126" s="11" t="s">
        <v>79</v>
      </c>
      <c r="B126" s="11">
        <v>3000</v>
      </c>
      <c r="C126" s="12">
        <v>4800000</v>
      </c>
      <c r="D126" s="12">
        <f>(C126*D110)</f>
        <v>4392000</v>
      </c>
      <c r="E126" s="12">
        <f>(C126*E110)</f>
        <v>3648000</v>
      </c>
      <c r="F126" s="12">
        <f>(C126*F110)</f>
        <v>2760000</v>
      </c>
      <c r="G126" s="12">
        <f>(C126*G110)</f>
        <v>1800000</v>
      </c>
      <c r="H126" s="12">
        <f>(C126*H110)</f>
        <v>1104000</v>
      </c>
      <c r="I126" s="12">
        <f>(C126*I110)</f>
        <v>960000</v>
      </c>
    </row>
    <row r="127" spans="1:9" x14ac:dyDescent="0.25">
      <c r="A127" s="11" t="s">
        <v>80</v>
      </c>
      <c r="B127" s="11">
        <v>6000</v>
      </c>
      <c r="C127" s="12">
        <v>9600000</v>
      </c>
      <c r="D127" s="12">
        <f>(C127*D110)</f>
        <v>8784000</v>
      </c>
      <c r="E127" s="12">
        <f>(C127*E110)</f>
        <v>7296000</v>
      </c>
      <c r="F127" s="12">
        <f>(C127*F110)</f>
        <v>5520000</v>
      </c>
      <c r="G127" s="12">
        <f>(C127*G110)</f>
        <v>3600000</v>
      </c>
      <c r="H127" s="12">
        <f>(C127*H110)</f>
        <v>2208000</v>
      </c>
      <c r="I127" s="12">
        <f>(C127*I110)</f>
        <v>1920000</v>
      </c>
    </row>
    <row r="129" spans="1:9" x14ac:dyDescent="0.25">
      <c r="A129" s="46" t="s">
        <v>126</v>
      </c>
      <c r="B129" s="46" t="s">
        <v>6</v>
      </c>
      <c r="C129" s="46" t="s">
        <v>6</v>
      </c>
      <c r="D129" s="46" t="s">
        <v>6</v>
      </c>
      <c r="E129" s="46" t="s">
        <v>6</v>
      </c>
      <c r="F129" s="46" t="s">
        <v>6</v>
      </c>
      <c r="G129" s="46" t="s">
        <v>6</v>
      </c>
      <c r="H129" s="46" t="s">
        <v>6</v>
      </c>
      <c r="I129" s="46" t="s">
        <v>6</v>
      </c>
    </row>
    <row r="130" spans="1:9" x14ac:dyDescent="0.25">
      <c r="A130" s="46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5">
      <c r="A131" s="11" t="s">
        <v>70</v>
      </c>
      <c r="B131" s="11">
        <v>200</v>
      </c>
      <c r="C131" s="12">
        <v>250000</v>
      </c>
      <c r="D131" s="12">
        <f>(C131*D110)</f>
        <v>228750</v>
      </c>
      <c r="E131" s="12">
        <f>(C131*E110)</f>
        <v>190000</v>
      </c>
      <c r="F131" s="12">
        <f>(C131*F110)</f>
        <v>143750</v>
      </c>
      <c r="G131" s="12">
        <f>(C131*G110)</f>
        <v>93750</v>
      </c>
      <c r="H131" s="12">
        <f>(C131*H110)</f>
        <v>57499.999999999993</v>
      </c>
      <c r="I131" s="12">
        <f>(C131*I110)</f>
        <v>50000</v>
      </c>
    </row>
    <row r="132" spans="1:9" x14ac:dyDescent="0.25">
      <c r="A132" s="11" t="s">
        <v>71</v>
      </c>
      <c r="B132" s="11">
        <v>400</v>
      </c>
      <c r="C132" s="12">
        <v>450000</v>
      </c>
      <c r="D132" s="12">
        <f>(C132*D110)</f>
        <v>411750</v>
      </c>
      <c r="E132" s="12">
        <f>(C132*E110)</f>
        <v>342000</v>
      </c>
      <c r="F132" s="12">
        <f>(C132*F110)</f>
        <v>258749.99999999997</v>
      </c>
      <c r="G132" s="12">
        <f>(C132*G110)</f>
        <v>168750</v>
      </c>
      <c r="H132" s="12">
        <f>(C132*H110)</f>
        <v>103499.99999999999</v>
      </c>
      <c r="I132" s="12">
        <f>(C132*I110)</f>
        <v>90000</v>
      </c>
    </row>
    <row r="133" spans="1:9" x14ac:dyDescent="0.25">
      <c r="A133" s="11" t="s">
        <v>72</v>
      </c>
      <c r="B133" s="11">
        <v>600</v>
      </c>
      <c r="C133" s="12">
        <v>900000</v>
      </c>
      <c r="D133" s="12">
        <f>(C133*D110)</f>
        <v>823500</v>
      </c>
      <c r="E133" s="12">
        <f>(C133*E110)</f>
        <v>684000</v>
      </c>
      <c r="F133" s="12">
        <f>(C133*F110)</f>
        <v>517499.99999999994</v>
      </c>
      <c r="G133" s="12">
        <f>(C133*G110)</f>
        <v>337500</v>
      </c>
      <c r="H133" s="12">
        <f>(C133*H110)</f>
        <v>206999.99999999997</v>
      </c>
      <c r="I133" s="12">
        <f>(C133*I110)</f>
        <v>180000</v>
      </c>
    </row>
    <row r="134" spans="1:9" x14ac:dyDescent="0.25">
      <c r="A134" s="11" t="s">
        <v>73</v>
      </c>
      <c r="B134" s="11">
        <v>400</v>
      </c>
      <c r="C134" s="12">
        <v>1800000</v>
      </c>
      <c r="D134" s="12">
        <f>(C134*D110)</f>
        <v>1647000</v>
      </c>
      <c r="E134" s="12">
        <f>(C134*E110)</f>
        <v>1368000</v>
      </c>
      <c r="F134" s="12">
        <f>(C134*F110)</f>
        <v>1034999.9999999999</v>
      </c>
      <c r="G134" s="12">
        <f>(C134*G110)</f>
        <v>675000</v>
      </c>
      <c r="H134" s="12">
        <f>(C134*H110)</f>
        <v>413999.99999999994</v>
      </c>
      <c r="I134" s="12">
        <f>(C134*I110)</f>
        <v>360000</v>
      </c>
    </row>
    <row r="135" spans="1:9" x14ac:dyDescent="0.25">
      <c r="A135" s="11" t="s">
        <v>74</v>
      </c>
      <c r="B135" s="11">
        <v>600</v>
      </c>
      <c r="C135" s="12">
        <v>2900000</v>
      </c>
      <c r="D135" s="12">
        <f>(C135*D110)</f>
        <v>2653500</v>
      </c>
      <c r="E135" s="12">
        <f>(C135*E110)</f>
        <v>2204000</v>
      </c>
      <c r="F135" s="12">
        <f>(C135*F110)</f>
        <v>1667499.9999999998</v>
      </c>
      <c r="G135" s="12">
        <f>(C135*G110)</f>
        <v>1087500</v>
      </c>
      <c r="H135" s="12">
        <f>(C135*H110)</f>
        <v>667000</v>
      </c>
      <c r="I135" s="12">
        <f>(C135*I110)</f>
        <v>580000</v>
      </c>
    </row>
    <row r="136" spans="1:9" x14ac:dyDescent="0.25">
      <c r="A136" s="11" t="s">
        <v>75</v>
      </c>
      <c r="B136" s="11">
        <v>400</v>
      </c>
      <c r="C136" s="12">
        <v>1900000</v>
      </c>
      <c r="D136" s="12">
        <f>(C136*D110)</f>
        <v>1738500</v>
      </c>
      <c r="E136" s="12">
        <f>(C136*E110)</f>
        <v>1444000</v>
      </c>
      <c r="F136" s="12">
        <f>(C136*F110)</f>
        <v>1092500</v>
      </c>
      <c r="G136" s="12">
        <f>(C136*G110)</f>
        <v>712500</v>
      </c>
      <c r="H136" s="12">
        <f>(C136*H110)</f>
        <v>436999.99999999994</v>
      </c>
      <c r="I136" s="12">
        <f>(C136*I110)</f>
        <v>380000</v>
      </c>
    </row>
    <row r="137" spans="1:9" x14ac:dyDescent="0.25">
      <c r="A137" s="11" t="s">
        <v>76</v>
      </c>
      <c r="B137" s="11">
        <v>800</v>
      </c>
      <c r="C137" s="12">
        <v>3000000</v>
      </c>
      <c r="D137" s="12">
        <f>(C137*D110)</f>
        <v>2745000</v>
      </c>
      <c r="E137" s="12">
        <f>(C137*E110)</f>
        <v>2280000</v>
      </c>
      <c r="F137" s="12">
        <f>(C137*F110)</f>
        <v>1724999.9999999998</v>
      </c>
      <c r="G137" s="12">
        <f>(C137*G110)</f>
        <v>1125000</v>
      </c>
      <c r="H137" s="12">
        <f>(C137*H110)</f>
        <v>690000</v>
      </c>
      <c r="I137" s="12">
        <f>(C137*I110)</f>
        <v>600000</v>
      </c>
    </row>
    <row r="138" spans="1:9" x14ac:dyDescent="0.25">
      <c r="A138" s="11" t="s">
        <v>77</v>
      </c>
      <c r="B138" s="11">
        <v>1200</v>
      </c>
      <c r="C138" s="12">
        <v>3200000</v>
      </c>
      <c r="D138" s="12">
        <f>(C138*D110)</f>
        <v>2928000</v>
      </c>
      <c r="E138" s="12">
        <f>(C138*E110)</f>
        <v>2432000</v>
      </c>
      <c r="F138" s="12">
        <f>(C138*F110)</f>
        <v>1839999.9999999998</v>
      </c>
      <c r="G138" s="12">
        <f>(C138*G110)</f>
        <v>1200000</v>
      </c>
      <c r="H138" s="12">
        <f>(C138*H110)</f>
        <v>736000</v>
      </c>
      <c r="I138" s="12">
        <f>(C138*I110)</f>
        <v>640000</v>
      </c>
    </row>
    <row r="139" spans="1:9" x14ac:dyDescent="0.25">
      <c r="A139" s="11" t="s">
        <v>78</v>
      </c>
      <c r="B139" s="11">
        <v>2400</v>
      </c>
      <c r="C139" s="12">
        <v>6400000</v>
      </c>
      <c r="D139" s="12">
        <f>(C139*D110)</f>
        <v>5856000</v>
      </c>
      <c r="E139" s="12">
        <f>(C139*E110)</f>
        <v>4864000</v>
      </c>
      <c r="F139" s="12">
        <f>(C139*F110)</f>
        <v>3679999.9999999995</v>
      </c>
      <c r="G139" s="12">
        <f>(C139*G110)</f>
        <v>2400000</v>
      </c>
      <c r="H139" s="12">
        <f>(C139*H110)</f>
        <v>1472000</v>
      </c>
      <c r="I139" s="12">
        <f>(C139*I110)</f>
        <v>1280000</v>
      </c>
    </row>
    <row r="140" spans="1:9" x14ac:dyDescent="0.25">
      <c r="A140" s="11" t="s">
        <v>79</v>
      </c>
      <c r="B140" s="11">
        <v>3000</v>
      </c>
      <c r="C140" s="12">
        <v>6000000</v>
      </c>
      <c r="D140" s="12">
        <f>(C140*D110)</f>
        <v>5490000</v>
      </c>
      <c r="E140" s="12">
        <f>(C140*E110)</f>
        <v>4560000</v>
      </c>
      <c r="F140" s="12">
        <f>(C140*F110)</f>
        <v>3449999.9999999995</v>
      </c>
      <c r="G140" s="12">
        <f>(C140*G110)</f>
        <v>2250000</v>
      </c>
      <c r="H140" s="12">
        <f>(C140*H110)</f>
        <v>1380000</v>
      </c>
      <c r="I140" s="12">
        <f>(C140*I110)</f>
        <v>1200000</v>
      </c>
    </row>
    <row r="141" spans="1:9" x14ac:dyDescent="0.25">
      <c r="A141" s="11" t="s">
        <v>80</v>
      </c>
      <c r="B141" s="11">
        <v>6000</v>
      </c>
      <c r="C141" s="12">
        <v>12000000</v>
      </c>
      <c r="D141" s="12">
        <f>(C141*D110)</f>
        <v>10980000</v>
      </c>
      <c r="E141" s="12">
        <f>(C141*E110)</f>
        <v>9120000</v>
      </c>
      <c r="F141" s="12">
        <f>(C141*F110)</f>
        <v>6899999.9999999991</v>
      </c>
      <c r="G141" s="12">
        <f>(C141*G110)</f>
        <v>4500000</v>
      </c>
      <c r="H141" s="12">
        <f>(C141*H110)</f>
        <v>2760000</v>
      </c>
      <c r="I141" s="12">
        <f>(C141*I110)</f>
        <v>2400000</v>
      </c>
    </row>
    <row r="143" spans="1:9" x14ac:dyDescent="0.25">
      <c r="A143" s="46" t="s">
        <v>0</v>
      </c>
      <c r="B143" s="46" t="s">
        <v>24</v>
      </c>
      <c r="C143" s="46" t="s">
        <v>1</v>
      </c>
      <c r="D143" s="46" t="s">
        <v>2</v>
      </c>
      <c r="E143" s="46" t="s">
        <v>3</v>
      </c>
      <c r="F143" s="46" t="s">
        <v>4</v>
      </c>
      <c r="G143" s="46" t="s">
        <v>5</v>
      </c>
      <c r="H143" s="46" t="s">
        <v>83</v>
      </c>
      <c r="I143" s="46" t="s">
        <v>84</v>
      </c>
    </row>
    <row r="144" spans="1:9" x14ac:dyDescent="0.25">
      <c r="A144" s="46"/>
      <c r="B144" s="46"/>
      <c r="C144" s="46"/>
      <c r="D144" s="46"/>
      <c r="E144" s="46"/>
      <c r="F144" s="46"/>
      <c r="G144" s="46"/>
      <c r="H144" s="46"/>
      <c r="I144" s="46"/>
    </row>
    <row r="145" spans="1:9" x14ac:dyDescent="0.25">
      <c r="A145" s="37" t="s">
        <v>163</v>
      </c>
      <c r="B145" s="38"/>
      <c r="C145" s="39"/>
      <c r="D145" s="10">
        <f>D110</f>
        <v>0.91500000000000004</v>
      </c>
      <c r="E145" s="10">
        <f t="shared" ref="E145:I145" si="4">E110</f>
        <v>0.76</v>
      </c>
      <c r="F145" s="10">
        <f t="shared" si="4"/>
        <v>0.57499999999999996</v>
      </c>
      <c r="G145" s="10">
        <f t="shared" si="4"/>
        <v>0.375</v>
      </c>
      <c r="H145" s="10">
        <f t="shared" si="4"/>
        <v>0.22999999999999998</v>
      </c>
      <c r="I145" s="10">
        <f t="shared" si="4"/>
        <v>0.2</v>
      </c>
    </row>
    <row r="146" spans="1:9" x14ac:dyDescent="0.25">
      <c r="A146" s="46" t="s">
        <v>127</v>
      </c>
      <c r="B146" s="46" t="s">
        <v>6</v>
      </c>
      <c r="C146" s="46" t="s">
        <v>6</v>
      </c>
      <c r="D146" s="46" t="s">
        <v>6</v>
      </c>
      <c r="E146" s="46" t="s">
        <v>6</v>
      </c>
      <c r="F146" s="46" t="s">
        <v>6</v>
      </c>
      <c r="G146" s="46" t="s">
        <v>6</v>
      </c>
      <c r="H146" s="46" t="s">
        <v>6</v>
      </c>
      <c r="I146" s="46" t="s">
        <v>6</v>
      </c>
    </row>
    <row r="147" spans="1:9" x14ac:dyDescent="0.25">
      <c r="A147" s="46"/>
      <c r="B147" s="46"/>
      <c r="C147" s="46"/>
      <c r="D147" s="46"/>
      <c r="E147" s="46"/>
      <c r="F147" s="46"/>
      <c r="G147" s="46"/>
      <c r="H147" s="46"/>
      <c r="I147" s="46"/>
    </row>
    <row r="148" spans="1:9" x14ac:dyDescent="0.25">
      <c r="A148" s="11" t="s">
        <v>128</v>
      </c>
      <c r="B148" s="11">
        <v>100</v>
      </c>
      <c r="C148" s="12">
        <v>6500</v>
      </c>
      <c r="D148" s="12">
        <f>(C148*D145)</f>
        <v>5947.5</v>
      </c>
      <c r="E148" s="12">
        <f>(C148*E145)</f>
        <v>4940</v>
      </c>
      <c r="F148" s="12">
        <f>(C148*F145)</f>
        <v>3737.4999999999995</v>
      </c>
      <c r="G148" s="12">
        <f>(C148*G145)</f>
        <v>2437.5</v>
      </c>
      <c r="H148" s="12">
        <f>(C148*H145)</f>
        <v>1494.9999999999998</v>
      </c>
      <c r="I148" s="12">
        <f>(C148*I145)</f>
        <v>1300</v>
      </c>
    </row>
    <row r="149" spans="1:9" x14ac:dyDescent="0.25">
      <c r="A149" s="11" t="s">
        <v>129</v>
      </c>
      <c r="B149" s="11">
        <v>200</v>
      </c>
      <c r="C149" s="12">
        <v>15000</v>
      </c>
      <c r="D149" s="12">
        <f>(C149*D145)</f>
        <v>13725</v>
      </c>
      <c r="E149" s="12">
        <f>(C149*E145)</f>
        <v>11400</v>
      </c>
      <c r="F149" s="12">
        <f>(C149*F145)</f>
        <v>8625</v>
      </c>
      <c r="G149" s="12">
        <f>(C149*G145)</f>
        <v>5625</v>
      </c>
      <c r="H149" s="12">
        <f>(C149*H145)</f>
        <v>3449.9999999999995</v>
      </c>
      <c r="I149" s="12">
        <f>(C149*I145)</f>
        <v>3000</v>
      </c>
    </row>
    <row r="150" spans="1:9" x14ac:dyDescent="0.25">
      <c r="A150" s="11" t="s">
        <v>130</v>
      </c>
      <c r="B150" s="11">
        <v>150</v>
      </c>
      <c r="C150" s="12">
        <v>12000</v>
      </c>
      <c r="D150" s="12">
        <f>(C150*D145)</f>
        <v>10980</v>
      </c>
      <c r="E150" s="12">
        <f>(C150*E145)</f>
        <v>9120</v>
      </c>
      <c r="F150" s="12">
        <f>(C150*F145)</f>
        <v>6899.9999999999991</v>
      </c>
      <c r="G150" s="12">
        <f>(C150*G145)</f>
        <v>4500</v>
      </c>
      <c r="H150" s="12">
        <f>(C150*H145)</f>
        <v>2760</v>
      </c>
      <c r="I150" s="12">
        <f>(C150*I145)</f>
        <v>2400</v>
      </c>
    </row>
    <row r="152" spans="1:9" x14ac:dyDescent="0.25">
      <c r="A152" s="46" t="s">
        <v>131</v>
      </c>
      <c r="B152" s="46" t="s">
        <v>6</v>
      </c>
      <c r="C152" s="46" t="s">
        <v>6</v>
      </c>
      <c r="D152" s="46" t="s">
        <v>6</v>
      </c>
      <c r="E152" s="46" t="s">
        <v>6</v>
      </c>
      <c r="F152" s="46" t="s">
        <v>6</v>
      </c>
      <c r="G152" s="46" t="s">
        <v>6</v>
      </c>
      <c r="H152" s="46" t="s">
        <v>6</v>
      </c>
      <c r="I152" s="46" t="s">
        <v>6</v>
      </c>
    </row>
    <row r="153" spans="1:9" x14ac:dyDescent="0.25">
      <c r="A153" s="46"/>
      <c r="B153" s="46"/>
      <c r="C153" s="46"/>
      <c r="D153" s="46"/>
      <c r="E153" s="46"/>
      <c r="F153" s="46"/>
      <c r="G153" s="46"/>
      <c r="H153" s="46"/>
      <c r="I153" s="46"/>
    </row>
    <row r="154" spans="1:9" x14ac:dyDescent="0.25">
      <c r="A154" s="11" t="s">
        <v>132</v>
      </c>
      <c r="B154" s="11" t="s">
        <v>147</v>
      </c>
      <c r="C154" s="12">
        <v>1900000</v>
      </c>
      <c r="D154" s="12">
        <f>(C154*D145)</f>
        <v>1738500</v>
      </c>
      <c r="E154" s="12">
        <f>(C154*E145)</f>
        <v>1444000</v>
      </c>
      <c r="F154" s="12">
        <f>(C154*F145)</f>
        <v>1092500</v>
      </c>
      <c r="G154" s="12">
        <f>(C154*G145)</f>
        <v>712500</v>
      </c>
      <c r="H154" s="12">
        <f>(C154*H145)</f>
        <v>436999.99999999994</v>
      </c>
      <c r="I154" s="12">
        <f>(C154*I145)</f>
        <v>380000</v>
      </c>
    </row>
    <row r="155" spans="1:9" x14ac:dyDescent="0.25">
      <c r="A155" s="11" t="s">
        <v>133</v>
      </c>
      <c r="B155" s="11" t="s">
        <v>147</v>
      </c>
      <c r="C155" s="12">
        <v>2600000</v>
      </c>
      <c r="D155" s="12">
        <f>(C155*D145)</f>
        <v>2379000</v>
      </c>
      <c r="E155" s="12">
        <f>(C155*E145)</f>
        <v>1976000</v>
      </c>
      <c r="F155" s="12">
        <f>(C155*F145)</f>
        <v>1495000</v>
      </c>
      <c r="G155" s="12">
        <f>(C155*G145)</f>
        <v>975000</v>
      </c>
      <c r="H155" s="12">
        <f>(C155*H145)</f>
        <v>598000</v>
      </c>
      <c r="I155" s="12">
        <f>(C155*I145)</f>
        <v>520000</v>
      </c>
    </row>
    <row r="156" spans="1:9" x14ac:dyDescent="0.25">
      <c r="A156" s="11" t="s">
        <v>134</v>
      </c>
      <c r="B156" s="11" t="s">
        <v>147</v>
      </c>
      <c r="C156" s="12">
        <v>3900000</v>
      </c>
      <c r="D156" s="12">
        <f>(C156*D145)</f>
        <v>3568500</v>
      </c>
      <c r="E156" s="12">
        <f>(C156*E145)</f>
        <v>2964000</v>
      </c>
      <c r="F156" s="12">
        <f>(C156*F145)</f>
        <v>2242500</v>
      </c>
      <c r="G156" s="12">
        <f>(C156*G145)</f>
        <v>1462500</v>
      </c>
      <c r="H156" s="12">
        <f>(C156*H145)</f>
        <v>896999.99999999988</v>
      </c>
      <c r="I156" s="12">
        <f>(C156*I145)</f>
        <v>780000</v>
      </c>
    </row>
    <row r="157" spans="1:9" x14ac:dyDescent="0.25">
      <c r="A157" s="11" t="s">
        <v>135</v>
      </c>
      <c r="B157" s="11" t="s">
        <v>147</v>
      </c>
      <c r="C157" s="12">
        <v>6500000</v>
      </c>
      <c r="D157" s="12">
        <f>(C157*D145)</f>
        <v>5947500</v>
      </c>
      <c r="E157" s="12">
        <f>(C157*E145)</f>
        <v>4940000</v>
      </c>
      <c r="F157" s="12">
        <f>(C157*F145)</f>
        <v>3737499.9999999995</v>
      </c>
      <c r="G157" s="12">
        <f>(C157*G145)</f>
        <v>2437500</v>
      </c>
      <c r="H157" s="12">
        <f>(C157*H145)</f>
        <v>1495000</v>
      </c>
      <c r="I157" s="12">
        <f>(C157*I145)</f>
        <v>1300000</v>
      </c>
    </row>
    <row r="159" spans="1:9" x14ac:dyDescent="0.25">
      <c r="A159" s="46" t="s">
        <v>136</v>
      </c>
      <c r="B159" s="46" t="s">
        <v>6</v>
      </c>
      <c r="C159" s="46" t="s">
        <v>6</v>
      </c>
      <c r="D159" s="46" t="s">
        <v>6</v>
      </c>
      <c r="E159" s="46" t="s">
        <v>6</v>
      </c>
      <c r="F159" s="46" t="s">
        <v>6</v>
      </c>
      <c r="G159" s="46" t="s">
        <v>6</v>
      </c>
      <c r="H159" s="46" t="s">
        <v>6</v>
      </c>
      <c r="I159" s="46" t="s">
        <v>6</v>
      </c>
    </row>
    <row r="160" spans="1:9" x14ac:dyDescent="0.25">
      <c r="A160" s="46"/>
      <c r="B160" s="46"/>
      <c r="C160" s="46"/>
      <c r="D160" s="46"/>
      <c r="E160" s="46"/>
      <c r="F160" s="46"/>
      <c r="G160" s="46"/>
      <c r="H160" s="46"/>
      <c r="I160" s="46"/>
    </row>
    <row r="161" spans="1:9" x14ac:dyDescent="0.25">
      <c r="A161" s="11" t="s">
        <v>137</v>
      </c>
      <c r="B161" s="11">
        <v>200</v>
      </c>
      <c r="C161" s="12">
        <v>40000</v>
      </c>
      <c r="D161" s="12">
        <f>(C161*D145)</f>
        <v>36600</v>
      </c>
      <c r="E161" s="12">
        <f>(C161*E145)</f>
        <v>30400</v>
      </c>
      <c r="F161" s="12">
        <f>(C161*F145)</f>
        <v>23000</v>
      </c>
      <c r="G161" s="12">
        <f>(C161*G145)</f>
        <v>15000</v>
      </c>
      <c r="H161" s="12">
        <f>(C161*H145)</f>
        <v>9200</v>
      </c>
      <c r="I161" s="12">
        <f>(C161*I145)</f>
        <v>8000</v>
      </c>
    </row>
    <row r="162" spans="1:9" x14ac:dyDescent="0.25">
      <c r="A162" s="11" t="s">
        <v>138</v>
      </c>
      <c r="B162" s="11">
        <v>300</v>
      </c>
      <c r="C162" s="12">
        <v>50000</v>
      </c>
      <c r="D162" s="12">
        <f>(C162*D145)</f>
        <v>45750</v>
      </c>
      <c r="E162" s="12">
        <f>(C162*E145)</f>
        <v>38000</v>
      </c>
      <c r="F162" s="12">
        <f>(C162*F145)</f>
        <v>28749.999999999996</v>
      </c>
      <c r="G162" s="12">
        <f>(C162*G145)</f>
        <v>18750</v>
      </c>
      <c r="H162" s="12">
        <f>(C162*H145)</f>
        <v>11500</v>
      </c>
      <c r="I162" s="12">
        <f>(C162*I145)</f>
        <v>10000</v>
      </c>
    </row>
    <row r="163" spans="1:9" x14ac:dyDescent="0.25">
      <c r="A163" s="11" t="s">
        <v>139</v>
      </c>
      <c r="B163" s="11">
        <v>450</v>
      </c>
      <c r="C163" s="12">
        <v>100000</v>
      </c>
      <c r="D163" s="12">
        <f>(C163*D145)</f>
        <v>91500</v>
      </c>
      <c r="E163" s="12">
        <f>(C163*E145)</f>
        <v>76000</v>
      </c>
      <c r="F163" s="12">
        <f>(C163*F145)</f>
        <v>57499.999999999993</v>
      </c>
      <c r="G163" s="12">
        <f>(C163*G145)</f>
        <v>37500</v>
      </c>
      <c r="H163" s="12">
        <f>(C163*H145)</f>
        <v>23000</v>
      </c>
      <c r="I163" s="12">
        <f>(C163*I145)</f>
        <v>20000</v>
      </c>
    </row>
    <row r="164" spans="1:9" x14ac:dyDescent="0.25">
      <c r="A164" s="11" t="s">
        <v>140</v>
      </c>
      <c r="B164" s="11">
        <v>550</v>
      </c>
      <c r="C164" s="12">
        <v>1500000</v>
      </c>
      <c r="D164" s="12">
        <f>(C164*D145)</f>
        <v>1372500</v>
      </c>
      <c r="E164" s="12">
        <f>(C164*E145)</f>
        <v>1140000</v>
      </c>
      <c r="F164" s="12">
        <f>(C164*F145)</f>
        <v>862499.99999999988</v>
      </c>
      <c r="G164" s="12">
        <f>(C164*G145)</f>
        <v>562500</v>
      </c>
      <c r="H164" s="12">
        <f>(C164*H145)</f>
        <v>345000</v>
      </c>
      <c r="I164" s="12">
        <f>(C164*I145)</f>
        <v>300000</v>
      </c>
    </row>
    <row r="165" spans="1:9" x14ac:dyDescent="0.25">
      <c r="A165" s="11" t="s">
        <v>141</v>
      </c>
      <c r="B165" s="11">
        <v>650</v>
      </c>
      <c r="C165" s="12">
        <v>4000000</v>
      </c>
      <c r="D165" s="12">
        <f>(C165*D145)</f>
        <v>3660000</v>
      </c>
      <c r="E165" s="12">
        <f>(C165*E145)</f>
        <v>3040000</v>
      </c>
      <c r="F165" s="12">
        <f>(C165*F145)</f>
        <v>2300000</v>
      </c>
      <c r="G165" s="12">
        <f>(C165*G145)</f>
        <v>1500000</v>
      </c>
      <c r="H165" s="12">
        <f>(C165*H145)</f>
        <v>919999.99999999988</v>
      </c>
      <c r="I165" s="12">
        <f>(C165*I145)</f>
        <v>800000</v>
      </c>
    </row>
    <row r="171" spans="1:9" x14ac:dyDescent="0.25">
      <c r="A171" s="46" t="s">
        <v>0</v>
      </c>
      <c r="B171" s="46" t="s">
        <v>24</v>
      </c>
      <c r="C171" s="46" t="s">
        <v>1</v>
      </c>
      <c r="D171" s="46" t="s">
        <v>2</v>
      </c>
      <c r="E171" s="46" t="s">
        <v>3</v>
      </c>
      <c r="F171" s="46" t="s">
        <v>4</v>
      </c>
      <c r="G171" s="46" t="s">
        <v>5</v>
      </c>
      <c r="H171" s="46" t="s">
        <v>83</v>
      </c>
      <c r="I171" s="46" t="s">
        <v>84</v>
      </c>
    </row>
    <row r="172" spans="1:9" x14ac:dyDescent="0.25">
      <c r="A172" s="46"/>
      <c r="B172" s="46"/>
      <c r="C172" s="46"/>
      <c r="D172" s="46"/>
      <c r="E172" s="46"/>
      <c r="F172" s="46"/>
      <c r="G172" s="46"/>
      <c r="H172" s="46"/>
      <c r="I172" s="46"/>
    </row>
    <row r="173" spans="1:9" x14ac:dyDescent="0.25">
      <c r="A173" s="37" t="s">
        <v>163</v>
      </c>
      <c r="B173" s="38"/>
      <c r="C173" s="39"/>
      <c r="D173" s="10">
        <f>D145</f>
        <v>0.91500000000000004</v>
      </c>
      <c r="E173" s="10">
        <f t="shared" ref="E173:I173" si="5">E145</f>
        <v>0.76</v>
      </c>
      <c r="F173" s="10">
        <f t="shared" si="5"/>
        <v>0.57499999999999996</v>
      </c>
      <c r="G173" s="10">
        <f t="shared" si="5"/>
        <v>0.375</v>
      </c>
      <c r="H173" s="10">
        <f t="shared" si="5"/>
        <v>0.22999999999999998</v>
      </c>
      <c r="I173" s="10">
        <f t="shared" si="5"/>
        <v>0.2</v>
      </c>
    </row>
    <row r="174" spans="1:9" x14ac:dyDescent="0.25">
      <c r="A174" s="46" t="s">
        <v>142</v>
      </c>
      <c r="B174" s="46" t="s">
        <v>6</v>
      </c>
      <c r="C174" s="46" t="s">
        <v>6</v>
      </c>
      <c r="D174" s="46" t="s">
        <v>6</v>
      </c>
      <c r="E174" s="46" t="s">
        <v>6</v>
      </c>
      <c r="F174" s="46" t="s">
        <v>6</v>
      </c>
      <c r="G174" s="46" t="s">
        <v>6</v>
      </c>
      <c r="H174" s="46" t="s">
        <v>6</v>
      </c>
      <c r="I174" s="46" t="s">
        <v>6</v>
      </c>
    </row>
    <row r="175" spans="1:9" x14ac:dyDescent="0.25">
      <c r="A175" s="46"/>
      <c r="B175" s="46"/>
      <c r="C175" s="46"/>
      <c r="D175" s="46"/>
      <c r="E175" s="46"/>
      <c r="F175" s="46"/>
      <c r="G175" s="46"/>
      <c r="H175" s="46"/>
      <c r="I175" s="46"/>
    </row>
    <row r="176" spans="1:9" x14ac:dyDescent="0.25">
      <c r="A176" s="11" t="s">
        <v>128</v>
      </c>
      <c r="B176" s="11">
        <v>50</v>
      </c>
      <c r="C176" s="12">
        <v>9500</v>
      </c>
      <c r="D176" s="12">
        <f>(C176*D173)</f>
        <v>8692.5</v>
      </c>
      <c r="E176" s="12">
        <f>(C176*E173)</f>
        <v>7220</v>
      </c>
      <c r="F176" s="12">
        <f>(C176*F173)</f>
        <v>5462.5</v>
      </c>
      <c r="G176" s="12">
        <f>(C176*G173)</f>
        <v>3562.5</v>
      </c>
      <c r="H176" s="12">
        <f>(C176*H173)</f>
        <v>2185</v>
      </c>
      <c r="I176" s="12">
        <f>(C176*I173)</f>
        <v>1900</v>
      </c>
    </row>
    <row r="177" spans="1:9" x14ac:dyDescent="0.25">
      <c r="A177" s="11" t="s">
        <v>130</v>
      </c>
      <c r="B177" s="11">
        <v>100</v>
      </c>
      <c r="C177" s="12">
        <v>22000</v>
      </c>
      <c r="D177" s="12">
        <f>(C177*D173)</f>
        <v>20130</v>
      </c>
      <c r="E177" s="12">
        <f>(C177*E173)</f>
        <v>16720</v>
      </c>
      <c r="F177" s="12">
        <f>(C177*F173)</f>
        <v>12649.999999999998</v>
      </c>
      <c r="G177" s="12">
        <f>(C177*G173)</f>
        <v>8250</v>
      </c>
      <c r="H177" s="12">
        <f>(C177*H173)</f>
        <v>5060</v>
      </c>
      <c r="I177" s="12">
        <f>(C177*I173)</f>
        <v>4400</v>
      </c>
    </row>
    <row r="178" spans="1:9" x14ac:dyDescent="0.25">
      <c r="A178" s="11" t="s">
        <v>129</v>
      </c>
      <c r="B178" s="11">
        <v>200</v>
      </c>
      <c r="C178" s="12">
        <v>38000</v>
      </c>
      <c r="D178" s="12">
        <f>(C178*D173)</f>
        <v>34770</v>
      </c>
      <c r="E178" s="12">
        <f>(C178*E173)</f>
        <v>28880</v>
      </c>
      <c r="F178" s="12">
        <f>(C178*F173)</f>
        <v>21850</v>
      </c>
      <c r="G178" s="12">
        <f>(C178*G173)</f>
        <v>14250</v>
      </c>
      <c r="H178" s="12">
        <f>(C178*H173)</f>
        <v>8740</v>
      </c>
      <c r="I178" s="12">
        <f>(C178*I173)</f>
        <v>7600</v>
      </c>
    </row>
    <row r="180" spans="1:9" x14ac:dyDescent="0.25">
      <c r="A180" s="46" t="s">
        <v>143</v>
      </c>
      <c r="B180" s="46" t="s">
        <v>6</v>
      </c>
      <c r="C180" s="46" t="s">
        <v>6</v>
      </c>
      <c r="D180" s="46" t="s">
        <v>6</v>
      </c>
      <c r="E180" s="46" t="s">
        <v>6</v>
      </c>
      <c r="F180" s="46" t="s">
        <v>6</v>
      </c>
      <c r="G180" s="46" t="s">
        <v>6</v>
      </c>
      <c r="H180" s="46" t="s">
        <v>6</v>
      </c>
      <c r="I180" s="46" t="s">
        <v>6</v>
      </c>
    </row>
    <row r="181" spans="1:9" x14ac:dyDescent="0.25">
      <c r="A181" s="46"/>
      <c r="B181" s="46"/>
      <c r="C181" s="46"/>
      <c r="D181" s="46"/>
      <c r="E181" s="46"/>
      <c r="F181" s="46"/>
      <c r="G181" s="46"/>
      <c r="H181" s="46"/>
      <c r="I181" s="46"/>
    </row>
    <row r="182" spans="1:9" x14ac:dyDescent="0.25">
      <c r="A182" s="11" t="s">
        <v>70</v>
      </c>
      <c r="B182" s="11">
        <v>200</v>
      </c>
      <c r="C182" s="13">
        <v>240000</v>
      </c>
      <c r="D182" s="13">
        <f>(C182*D173)</f>
        <v>219600</v>
      </c>
      <c r="E182" s="13">
        <f>(C182*E173)</f>
        <v>182400</v>
      </c>
      <c r="F182" s="13">
        <f>(C182*F173)</f>
        <v>138000</v>
      </c>
      <c r="G182" s="13">
        <f>(C182*G173)</f>
        <v>90000</v>
      </c>
      <c r="H182" s="13">
        <f>(C182*H173)</f>
        <v>55199.999999999993</v>
      </c>
      <c r="I182" s="13">
        <f>(C182*I173)</f>
        <v>48000</v>
      </c>
    </row>
    <row r="183" spans="1:9" ht="15.75" customHeight="1" x14ac:dyDescent="0.25">
      <c r="A183" s="11" t="s">
        <v>71</v>
      </c>
      <c r="B183" s="11">
        <v>350</v>
      </c>
      <c r="C183" s="13">
        <v>450000</v>
      </c>
      <c r="D183" s="13">
        <f>(C183*D173)</f>
        <v>411750</v>
      </c>
      <c r="E183" s="13">
        <f>(C183*E173)</f>
        <v>342000</v>
      </c>
      <c r="F183" s="13">
        <f>(C183*F173)</f>
        <v>258749.99999999997</v>
      </c>
      <c r="G183" s="13">
        <f>(C183*G173)</f>
        <v>168750</v>
      </c>
      <c r="H183" s="13">
        <f>(C183*H173)</f>
        <v>103499.99999999999</v>
      </c>
      <c r="I183" s="13">
        <f>(C183*I173)</f>
        <v>90000</v>
      </c>
    </row>
    <row r="184" spans="1:9" ht="15.75" customHeight="1" x14ac:dyDescent="0.25">
      <c r="A184" s="11" t="s">
        <v>144</v>
      </c>
      <c r="B184" s="11">
        <v>400</v>
      </c>
      <c r="C184" s="13">
        <v>530000</v>
      </c>
      <c r="D184" s="13">
        <f>(C184*D173)</f>
        <v>484950</v>
      </c>
      <c r="E184" s="13">
        <f>(C184*E173)</f>
        <v>402800</v>
      </c>
      <c r="F184" s="13">
        <f>(C184*F173)</f>
        <v>304750</v>
      </c>
      <c r="G184" s="13">
        <f>(C184*G173)</f>
        <v>198750</v>
      </c>
      <c r="H184" s="13">
        <f>(C184*H173)</f>
        <v>121899.99999999999</v>
      </c>
      <c r="I184" s="13">
        <f>(C184*I173)</f>
        <v>106000</v>
      </c>
    </row>
    <row r="185" spans="1:9" x14ac:dyDescent="0.25">
      <c r="A185" s="11" t="s">
        <v>72</v>
      </c>
      <c r="B185" s="11">
        <v>450</v>
      </c>
      <c r="C185" s="13">
        <v>900000</v>
      </c>
      <c r="D185" s="13">
        <f>(C185*D173)</f>
        <v>823500</v>
      </c>
      <c r="E185" s="13">
        <f>(C185*E173)</f>
        <v>684000</v>
      </c>
      <c r="F185" s="13">
        <f>(C185*F173)</f>
        <v>517499.99999999994</v>
      </c>
      <c r="G185" s="13">
        <f>(C185*G173)</f>
        <v>337500</v>
      </c>
      <c r="H185" s="13">
        <f>(C185*H173)</f>
        <v>206999.99999999997</v>
      </c>
      <c r="I185" s="13">
        <f>(C185*I173)</f>
        <v>180000</v>
      </c>
    </row>
    <row r="186" spans="1:9" x14ac:dyDescent="0.25">
      <c r="A186" s="11" t="s">
        <v>73</v>
      </c>
      <c r="B186" s="11">
        <v>600</v>
      </c>
      <c r="C186" s="13">
        <v>1500000</v>
      </c>
      <c r="D186" s="13">
        <f>(C186*D173)</f>
        <v>1372500</v>
      </c>
      <c r="E186" s="13">
        <f>(C186*E173)</f>
        <v>1140000</v>
      </c>
      <c r="F186" s="13">
        <f>(C186*F173)</f>
        <v>862499.99999999988</v>
      </c>
      <c r="G186" s="13">
        <f>(C186*G173)</f>
        <v>562500</v>
      </c>
      <c r="H186" s="13">
        <f>(C186*H173)</f>
        <v>345000</v>
      </c>
      <c r="I186" s="13">
        <f>(C186*I173)</f>
        <v>300000</v>
      </c>
    </row>
    <row r="187" spans="1:9" x14ac:dyDescent="0.25">
      <c r="A187" s="11" t="s">
        <v>74</v>
      </c>
      <c r="B187" s="11">
        <v>800</v>
      </c>
      <c r="C187" s="13">
        <v>2700000</v>
      </c>
      <c r="D187" s="13">
        <f>(C187*D173)</f>
        <v>2470500</v>
      </c>
      <c r="E187" s="13">
        <f>(C187*E173)</f>
        <v>2052000</v>
      </c>
      <c r="F187" s="13">
        <f>(C187*F173)</f>
        <v>1552499.9999999998</v>
      </c>
      <c r="G187" s="13">
        <f>(C187*G173)</f>
        <v>1012500</v>
      </c>
      <c r="H187" s="13">
        <f>(C187*H173)</f>
        <v>621000</v>
      </c>
      <c r="I187" s="13">
        <f>(C187*I173)</f>
        <v>540000</v>
      </c>
    </row>
    <row r="188" spans="1:9" x14ac:dyDescent="0.25">
      <c r="A188" s="11" t="s">
        <v>75</v>
      </c>
      <c r="B188" s="11">
        <v>500</v>
      </c>
      <c r="C188" s="13">
        <v>1600000</v>
      </c>
      <c r="D188" s="13">
        <f>(C188*D173)</f>
        <v>1464000</v>
      </c>
      <c r="E188" s="13">
        <f>(C188*E173)</f>
        <v>1216000</v>
      </c>
      <c r="F188" s="13">
        <f>(C188*F173)</f>
        <v>919999.99999999988</v>
      </c>
      <c r="G188" s="13">
        <f>(C188*G173)</f>
        <v>600000</v>
      </c>
      <c r="H188" s="13">
        <f>(C188*H173)</f>
        <v>368000</v>
      </c>
      <c r="I188" s="13">
        <f>(C188*I173)</f>
        <v>320000</v>
      </c>
    </row>
    <row r="189" spans="1:9" x14ac:dyDescent="0.25">
      <c r="A189" s="11" t="s">
        <v>76</v>
      </c>
      <c r="B189" s="11">
        <v>900</v>
      </c>
      <c r="C189" s="13">
        <v>2900000</v>
      </c>
      <c r="D189" s="13">
        <f>(C189*D173)</f>
        <v>2653500</v>
      </c>
      <c r="E189" s="13">
        <f>(C189*E173)</f>
        <v>2204000</v>
      </c>
      <c r="F189" s="13">
        <f>(C189*F173)</f>
        <v>1667499.9999999998</v>
      </c>
      <c r="G189" s="13">
        <f>(C189*G173)</f>
        <v>1087500</v>
      </c>
      <c r="H189" s="13">
        <f>(C189*H173)</f>
        <v>667000</v>
      </c>
      <c r="I189" s="13">
        <f>(C189*I173)</f>
        <v>580000</v>
      </c>
    </row>
    <row r="190" spans="1:9" x14ac:dyDescent="0.25">
      <c r="A190" s="11" t="s">
        <v>77</v>
      </c>
      <c r="B190" s="11">
        <v>1500</v>
      </c>
      <c r="C190" s="13">
        <v>3100000</v>
      </c>
      <c r="D190" s="13">
        <f>(C190*D173)</f>
        <v>2836500</v>
      </c>
      <c r="E190" s="13">
        <f>(C190*E173)</f>
        <v>2356000</v>
      </c>
      <c r="F190" s="13">
        <f>(C190*F173)</f>
        <v>1782499.9999999998</v>
      </c>
      <c r="G190" s="13">
        <f>(C190*G173)</f>
        <v>1162500</v>
      </c>
      <c r="H190" s="13">
        <f>(C190*H173)</f>
        <v>713000</v>
      </c>
      <c r="I190" s="13">
        <f>(C190*I173)</f>
        <v>620000</v>
      </c>
    </row>
    <row r="191" spans="1:9" x14ac:dyDescent="0.25">
      <c r="A191" s="11" t="s">
        <v>78</v>
      </c>
      <c r="B191" s="11">
        <v>2000</v>
      </c>
      <c r="C191" s="13">
        <v>5000000</v>
      </c>
      <c r="D191" s="13">
        <f>(C191*D173)</f>
        <v>4575000</v>
      </c>
      <c r="E191" s="13">
        <f>(C191*E173)</f>
        <v>3800000</v>
      </c>
      <c r="F191" s="13">
        <f>(C191*F173)</f>
        <v>2875000</v>
      </c>
      <c r="G191" s="13">
        <f>(C191*G173)</f>
        <v>1875000</v>
      </c>
      <c r="H191" s="13">
        <f>(C191*H173)</f>
        <v>1150000</v>
      </c>
      <c r="I191" s="13">
        <f>(C191*I173)</f>
        <v>1000000</v>
      </c>
    </row>
    <row r="192" spans="1:9" x14ac:dyDescent="0.25">
      <c r="A192" s="11" t="s">
        <v>79</v>
      </c>
      <c r="B192" s="11">
        <v>4000</v>
      </c>
      <c r="C192" s="13">
        <v>6500000</v>
      </c>
      <c r="D192" s="13">
        <f>(C192*D173)</f>
        <v>5947500</v>
      </c>
      <c r="E192" s="13">
        <f>(C192*E173)</f>
        <v>4940000</v>
      </c>
      <c r="F192" s="13">
        <f>(C192*F173)</f>
        <v>3737499.9999999995</v>
      </c>
      <c r="G192" s="13">
        <f>(C192*G173)</f>
        <v>2437500</v>
      </c>
      <c r="H192" s="13">
        <f>(C192*H173)</f>
        <v>1495000</v>
      </c>
      <c r="I192" s="13">
        <f>(C192*I173)</f>
        <v>1300000</v>
      </c>
    </row>
    <row r="193" spans="1:9" x14ac:dyDescent="0.25">
      <c r="A193" s="11" t="s">
        <v>80</v>
      </c>
      <c r="B193" s="11">
        <v>6000</v>
      </c>
      <c r="C193" s="13">
        <v>10900000</v>
      </c>
      <c r="D193" s="13">
        <f>(C193*D173)</f>
        <v>9973500</v>
      </c>
      <c r="E193" s="13">
        <f>(C193*E173)</f>
        <v>8284000</v>
      </c>
      <c r="F193" s="13">
        <f>(C193*F173)</f>
        <v>6267499.9999999991</v>
      </c>
      <c r="G193" s="13">
        <f>(C193*G173)</f>
        <v>4087500</v>
      </c>
      <c r="H193" s="13">
        <f>(C193*H173)</f>
        <v>2507000</v>
      </c>
      <c r="I193" s="13">
        <f>(C193*I173)</f>
        <v>2180000</v>
      </c>
    </row>
    <row r="194" spans="1:9" x14ac:dyDescent="0.25">
      <c r="C194" s="18"/>
    </row>
  </sheetData>
  <mergeCells count="232">
    <mergeCell ref="A3:C3"/>
    <mergeCell ref="A43:C43"/>
    <mergeCell ref="A73:C73"/>
    <mergeCell ref="A110:C110"/>
    <mergeCell ref="A145:C145"/>
    <mergeCell ref="A173:C173"/>
    <mergeCell ref="H1:H2"/>
    <mergeCell ref="I1:I2"/>
    <mergeCell ref="H4:H5"/>
    <mergeCell ref="I4:I5"/>
    <mergeCell ref="F1:F2"/>
    <mergeCell ref="G1:G2"/>
    <mergeCell ref="E4:E5"/>
    <mergeCell ref="F4:F5"/>
    <mergeCell ref="G4:G5"/>
    <mergeCell ref="A1:A2"/>
    <mergeCell ref="B1:B2"/>
    <mergeCell ref="C1:C2"/>
    <mergeCell ref="D1:D2"/>
    <mergeCell ref="E1:E2"/>
    <mergeCell ref="A4:A5"/>
    <mergeCell ref="B4:B5"/>
    <mergeCell ref="C4:C5"/>
    <mergeCell ref="D4:D5"/>
    <mergeCell ref="E18:E19"/>
    <mergeCell ref="F18:F19"/>
    <mergeCell ref="G18:G19"/>
    <mergeCell ref="H18:H19"/>
    <mergeCell ref="I18:I19"/>
    <mergeCell ref="A18:A19"/>
    <mergeCell ref="B18:B19"/>
    <mergeCell ref="C18:C19"/>
    <mergeCell ref="D18:D19"/>
    <mergeCell ref="I44:I45"/>
    <mergeCell ref="A44:A45"/>
    <mergeCell ref="B44:B45"/>
    <mergeCell ref="C44:C45"/>
    <mergeCell ref="D44:D45"/>
    <mergeCell ref="E27:E28"/>
    <mergeCell ref="F27:F28"/>
    <mergeCell ref="G27:G28"/>
    <mergeCell ref="H27:H28"/>
    <mergeCell ref="I27:I28"/>
    <mergeCell ref="A27:A28"/>
    <mergeCell ref="B27:B28"/>
    <mergeCell ref="C27:C28"/>
    <mergeCell ref="D27:D28"/>
    <mergeCell ref="I59:I60"/>
    <mergeCell ref="A59:A60"/>
    <mergeCell ref="B59:B60"/>
    <mergeCell ref="C59:C60"/>
    <mergeCell ref="D59:D60"/>
    <mergeCell ref="E52:E53"/>
    <mergeCell ref="F52:F53"/>
    <mergeCell ref="G52:G53"/>
    <mergeCell ref="H52:H53"/>
    <mergeCell ref="I52:I53"/>
    <mergeCell ref="A52:A53"/>
    <mergeCell ref="B52:B53"/>
    <mergeCell ref="C52:C53"/>
    <mergeCell ref="D52:D53"/>
    <mergeCell ref="I74:I75"/>
    <mergeCell ref="A74:A75"/>
    <mergeCell ref="B74:B75"/>
    <mergeCell ref="C74:C75"/>
    <mergeCell ref="D74:D75"/>
    <mergeCell ref="I65:I66"/>
    <mergeCell ref="A65:A66"/>
    <mergeCell ref="B65:B66"/>
    <mergeCell ref="C65:C66"/>
    <mergeCell ref="D65:D66"/>
    <mergeCell ref="A94:A95"/>
    <mergeCell ref="B94:B95"/>
    <mergeCell ref="C94:C95"/>
    <mergeCell ref="D94:D95"/>
    <mergeCell ref="E86:E87"/>
    <mergeCell ref="F86:F87"/>
    <mergeCell ref="G86:G87"/>
    <mergeCell ref="H86:H87"/>
    <mergeCell ref="I86:I87"/>
    <mergeCell ref="A86:A87"/>
    <mergeCell ref="B86:B87"/>
    <mergeCell ref="C86:C87"/>
    <mergeCell ref="D86:D87"/>
    <mergeCell ref="A111:A112"/>
    <mergeCell ref="B111:B112"/>
    <mergeCell ref="C111:C112"/>
    <mergeCell ref="D111:D112"/>
    <mergeCell ref="E100:E101"/>
    <mergeCell ref="F100:F101"/>
    <mergeCell ref="G100:G101"/>
    <mergeCell ref="H100:H101"/>
    <mergeCell ref="I100:I101"/>
    <mergeCell ref="A100:A101"/>
    <mergeCell ref="B100:B101"/>
    <mergeCell ref="C100:C101"/>
    <mergeCell ref="D100:D101"/>
    <mergeCell ref="A129:A130"/>
    <mergeCell ref="B129:B130"/>
    <mergeCell ref="C129:C130"/>
    <mergeCell ref="D129:D130"/>
    <mergeCell ref="E115:E116"/>
    <mergeCell ref="F115:F116"/>
    <mergeCell ref="G115:G116"/>
    <mergeCell ref="H115:H116"/>
    <mergeCell ref="I115:I116"/>
    <mergeCell ref="A115:A116"/>
    <mergeCell ref="B115:B116"/>
    <mergeCell ref="C115:C116"/>
    <mergeCell ref="D115:D116"/>
    <mergeCell ref="E146:E147"/>
    <mergeCell ref="F146:F147"/>
    <mergeCell ref="G146:G147"/>
    <mergeCell ref="H146:H147"/>
    <mergeCell ref="I146:I147"/>
    <mergeCell ref="A146:A147"/>
    <mergeCell ref="B146:B147"/>
    <mergeCell ref="C146:C147"/>
    <mergeCell ref="D146:D147"/>
    <mergeCell ref="E152:E153"/>
    <mergeCell ref="F152:F153"/>
    <mergeCell ref="G152:G153"/>
    <mergeCell ref="H152:H153"/>
    <mergeCell ref="I152:I153"/>
    <mergeCell ref="A152:A153"/>
    <mergeCell ref="B152:B153"/>
    <mergeCell ref="C152:C153"/>
    <mergeCell ref="D152:D153"/>
    <mergeCell ref="E159:E160"/>
    <mergeCell ref="F159:F160"/>
    <mergeCell ref="G159:G160"/>
    <mergeCell ref="H159:H160"/>
    <mergeCell ref="I159:I160"/>
    <mergeCell ref="A159:A160"/>
    <mergeCell ref="B159:B160"/>
    <mergeCell ref="C159:C160"/>
    <mergeCell ref="D159:D160"/>
    <mergeCell ref="E174:E175"/>
    <mergeCell ref="F174:F175"/>
    <mergeCell ref="G174:G175"/>
    <mergeCell ref="H174:H175"/>
    <mergeCell ref="I174:I175"/>
    <mergeCell ref="A174:A175"/>
    <mergeCell ref="B174:B175"/>
    <mergeCell ref="C174:C175"/>
    <mergeCell ref="D174:D175"/>
    <mergeCell ref="E180:E181"/>
    <mergeCell ref="F180:F181"/>
    <mergeCell ref="G180:G181"/>
    <mergeCell ref="H180:H181"/>
    <mergeCell ref="I180:I181"/>
    <mergeCell ref="A180:A181"/>
    <mergeCell ref="B180:B181"/>
    <mergeCell ref="C180:C181"/>
    <mergeCell ref="D180:D181"/>
    <mergeCell ref="A41:A42"/>
    <mergeCell ref="B41:B42"/>
    <mergeCell ref="C41:C42"/>
    <mergeCell ref="D41:D42"/>
    <mergeCell ref="E41:E42"/>
    <mergeCell ref="F41:F42"/>
    <mergeCell ref="G41:G42"/>
    <mergeCell ref="H41:H42"/>
    <mergeCell ref="E65:E66"/>
    <mergeCell ref="F65:F66"/>
    <mergeCell ref="G65:G66"/>
    <mergeCell ref="H65:H66"/>
    <mergeCell ref="E59:E60"/>
    <mergeCell ref="F59:F60"/>
    <mergeCell ref="G59:G60"/>
    <mergeCell ref="H59:H60"/>
    <mergeCell ref="E44:E45"/>
    <mergeCell ref="F44:F45"/>
    <mergeCell ref="G44:G45"/>
    <mergeCell ref="H44:H45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E108:E109"/>
    <mergeCell ref="F108:F109"/>
    <mergeCell ref="G108:G109"/>
    <mergeCell ref="H108:H109"/>
    <mergeCell ref="E129:E130"/>
    <mergeCell ref="F129:F130"/>
    <mergeCell ref="G129:G130"/>
    <mergeCell ref="H129:H130"/>
    <mergeCell ref="I41:I42"/>
    <mergeCell ref="I129:I130"/>
    <mergeCell ref="E111:E112"/>
    <mergeCell ref="F111:F112"/>
    <mergeCell ref="G111:G112"/>
    <mergeCell ref="H111:H112"/>
    <mergeCell ref="I111:I112"/>
    <mergeCell ref="E94:E95"/>
    <mergeCell ref="F94:F95"/>
    <mergeCell ref="G94:G95"/>
    <mergeCell ref="H94:H95"/>
    <mergeCell ref="I94:I95"/>
    <mergeCell ref="E74:E75"/>
    <mergeCell ref="F74:F75"/>
    <mergeCell ref="G74:G75"/>
    <mergeCell ref="H74:H75"/>
    <mergeCell ref="K3:Q3"/>
    <mergeCell ref="I171:I172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08:I109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A108:A109"/>
    <mergeCell ref="B108:B109"/>
    <mergeCell ref="C108:C109"/>
    <mergeCell ref="D108:D109"/>
  </mergeCells>
  <pageMargins left="0.7" right="0.7" top="0.75" bottom="0.75" header="0.3" footer="0.3"/>
  <pageSetup paperSize="5" orientation="landscape" r:id="rId1"/>
  <headerFooter>
    <oddHeader xml:space="preserve">&amp;CBARGES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CREW-SUPPLY-OSV-UTILITY</vt:lpstr>
      <vt:lpstr>MOTOR VESSELS</vt:lpstr>
      <vt:lpstr>BARGES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 Berger</dc:creator>
  <cp:lastModifiedBy>Teri Callender</cp:lastModifiedBy>
  <cp:lastPrinted>2023-06-15T20:56:14Z</cp:lastPrinted>
  <dcterms:created xsi:type="dcterms:W3CDTF">2023-05-03T20:49:46Z</dcterms:created>
  <dcterms:modified xsi:type="dcterms:W3CDTF">2023-10-09T17:19:48Z</dcterms:modified>
</cp:coreProperties>
</file>